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heepdata\2020\"/>
    </mc:Choice>
  </mc:AlternateContent>
  <xr:revisionPtr revIDLastSave="0" documentId="13_ncr:1_{6E7DF727-A099-4BE1-BC22-86C306266988}" xr6:coauthVersionLast="45" xr6:coauthVersionMax="45" xr10:uidLastSave="{00000000-0000-0000-0000-000000000000}"/>
  <bookViews>
    <workbookView xWindow="4275" yWindow="930" windowWidth="24525" windowHeight="14670" xr2:uid="{00000000-000D-0000-FFFF-FFFF00000000}"/>
  </bookViews>
  <sheets>
    <sheet name="fleeces" sheetId="1" r:id="rId1"/>
    <sheet name="table" sheetId="2" r:id="rId2"/>
  </sheets>
  <definedNames>
    <definedName name="_xlnm._FilterDatabase" localSheetId="0" hidden="1">fleeces!$A$1:$W$54</definedName>
    <definedName name="_xlnm.Print_Titles" localSheetId="0">fleeces!$1:$1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4" i="1" l="1"/>
  <c r="V54" i="1" s="1"/>
  <c r="W54" i="1" s="1"/>
  <c r="T53" i="1"/>
  <c r="V53" i="1" s="1"/>
  <c r="W53" i="1" s="1"/>
  <c r="T52" i="1"/>
  <c r="V52" i="1" s="1"/>
  <c r="W52" i="1" s="1"/>
  <c r="T51" i="1"/>
  <c r="V51" i="1" s="1"/>
  <c r="W51" i="1" s="1"/>
  <c r="T50" i="1"/>
  <c r="V50" i="1" s="1"/>
  <c r="W50" i="1" s="1"/>
  <c r="T49" i="1"/>
  <c r="V49" i="1" s="1"/>
  <c r="W49" i="1" s="1"/>
  <c r="T48" i="1"/>
  <c r="V48" i="1" s="1"/>
  <c r="W48" i="1" s="1"/>
  <c r="T47" i="1"/>
  <c r="V47" i="1" s="1"/>
  <c r="W47" i="1" s="1"/>
  <c r="T46" i="1"/>
  <c r="V46" i="1" s="1"/>
  <c r="W46" i="1" s="1"/>
  <c r="T45" i="1"/>
  <c r="V45" i="1" s="1"/>
  <c r="W45" i="1" s="1"/>
  <c r="T44" i="1"/>
  <c r="V44" i="1" s="1"/>
  <c r="W44" i="1" s="1"/>
  <c r="T43" i="1"/>
  <c r="V43" i="1" s="1"/>
  <c r="W43" i="1" s="1"/>
  <c r="T42" i="1"/>
  <c r="V42" i="1" s="1"/>
  <c r="W42" i="1" s="1"/>
  <c r="T41" i="1"/>
  <c r="V41" i="1" s="1"/>
  <c r="W41" i="1" s="1"/>
  <c r="T40" i="1"/>
  <c r="V40" i="1" s="1"/>
  <c r="W40" i="1" s="1"/>
  <c r="T39" i="1"/>
  <c r="V39" i="1" s="1"/>
  <c r="W39" i="1" s="1"/>
  <c r="T38" i="1"/>
  <c r="V38" i="1" s="1"/>
  <c r="W38" i="1" s="1"/>
  <c r="T37" i="1"/>
  <c r="V37" i="1" s="1"/>
  <c r="W37" i="1" s="1"/>
  <c r="T36" i="1"/>
  <c r="V36" i="1" s="1"/>
  <c r="W36" i="1" s="1"/>
  <c r="T35" i="1"/>
  <c r="V35" i="1" s="1"/>
  <c r="W35" i="1" s="1"/>
  <c r="T34" i="1"/>
  <c r="V34" i="1" s="1"/>
  <c r="W34" i="1" s="1"/>
  <c r="T33" i="1"/>
  <c r="V33" i="1" s="1"/>
  <c r="W33" i="1" s="1"/>
  <c r="T32" i="1"/>
  <c r="V32" i="1" s="1"/>
  <c r="W32" i="1" s="1"/>
  <c r="T31" i="1"/>
  <c r="V31" i="1" s="1"/>
  <c r="W31" i="1" s="1"/>
  <c r="T30" i="1"/>
  <c r="V30" i="1" s="1"/>
  <c r="W30" i="1" s="1"/>
  <c r="T29" i="1"/>
  <c r="V29" i="1" s="1"/>
  <c r="W29" i="1" s="1"/>
  <c r="T28" i="1"/>
  <c r="V28" i="1" s="1"/>
  <c r="W28" i="1" s="1"/>
  <c r="T27" i="1"/>
  <c r="V27" i="1" s="1"/>
  <c r="W27" i="1" s="1"/>
  <c r="T26" i="1"/>
  <c r="V26" i="1" s="1"/>
  <c r="W26" i="1" s="1"/>
  <c r="T25" i="1"/>
  <c r="V25" i="1" s="1"/>
  <c r="W25" i="1" s="1"/>
  <c r="T24" i="1"/>
  <c r="V24" i="1" s="1"/>
  <c r="W24" i="1" s="1"/>
  <c r="T23" i="1"/>
  <c r="V23" i="1" s="1"/>
  <c r="W23" i="1" s="1"/>
  <c r="T22" i="1"/>
  <c r="V22" i="1" s="1"/>
  <c r="W22" i="1" s="1"/>
  <c r="T21" i="1"/>
  <c r="V21" i="1" s="1"/>
  <c r="W21" i="1" s="1"/>
  <c r="T20" i="1"/>
  <c r="V20" i="1" s="1"/>
  <c r="W20" i="1" s="1"/>
  <c r="T19" i="1"/>
  <c r="V19" i="1" s="1"/>
  <c r="W19" i="1" s="1"/>
  <c r="T18" i="1"/>
  <c r="V18" i="1" s="1"/>
  <c r="W18" i="1" s="1"/>
  <c r="T17" i="1"/>
  <c r="V17" i="1" s="1"/>
  <c r="W17" i="1" s="1"/>
  <c r="T16" i="1"/>
  <c r="V16" i="1" s="1"/>
  <c r="W16" i="1" s="1"/>
  <c r="T15" i="1"/>
  <c r="V15" i="1" s="1"/>
  <c r="W15" i="1" s="1"/>
  <c r="T14" i="1"/>
  <c r="V14" i="1" s="1"/>
  <c r="W14" i="1" s="1"/>
  <c r="T13" i="1"/>
  <c r="V13" i="1" s="1"/>
  <c r="W13" i="1" s="1"/>
  <c r="T12" i="1"/>
  <c r="V12" i="1" s="1"/>
  <c r="W12" i="1" s="1"/>
  <c r="T11" i="1"/>
  <c r="V11" i="1" s="1"/>
  <c r="W11" i="1" s="1"/>
  <c r="T10" i="1"/>
  <c r="V10" i="1" s="1"/>
  <c r="W10" i="1" s="1"/>
  <c r="T9" i="1"/>
  <c r="V9" i="1" s="1"/>
  <c r="W9" i="1" s="1"/>
  <c r="T8" i="1"/>
  <c r="V8" i="1" s="1"/>
  <c r="W8" i="1" s="1"/>
  <c r="T7" i="1"/>
  <c r="V7" i="1" s="1"/>
  <c r="W7" i="1" s="1"/>
  <c r="T6" i="1"/>
  <c r="V6" i="1" s="1"/>
  <c r="W6" i="1" s="1"/>
  <c r="T5" i="1"/>
  <c r="V5" i="1" s="1"/>
  <c r="W5" i="1" s="1"/>
  <c r="T4" i="1"/>
  <c r="V4" i="1" s="1"/>
  <c r="T3" i="1"/>
  <c r="V3" i="1" s="1"/>
  <c r="W3" i="1" s="1"/>
  <c r="T2" i="1"/>
  <c r="V2" i="1" s="1"/>
  <c r="W2" i="1" s="1"/>
  <c r="W4" i="1" l="1"/>
</calcChain>
</file>

<file path=xl/sharedStrings.xml><?xml version="1.0" encoding="utf-8"?>
<sst xmlns="http://schemas.openxmlformats.org/spreadsheetml/2006/main" count="196" uniqueCount="99">
  <si>
    <t>Date Sheared</t>
  </si>
  <si>
    <t>Shearers Name</t>
  </si>
  <si>
    <t>Weight of fleece</t>
  </si>
  <si>
    <t>Uniformity</t>
  </si>
  <si>
    <t>Lock Formation</t>
  </si>
  <si>
    <t>Breed Character</t>
  </si>
  <si>
    <t>Softness</t>
  </si>
  <si>
    <t>Density</t>
  </si>
  <si>
    <t>Free of  Matting/ Felting</t>
  </si>
  <si>
    <t>Free of Moisture</t>
  </si>
  <si>
    <t>Color</t>
  </si>
  <si>
    <t>Comments</t>
  </si>
  <si>
    <t>Overall Impression</t>
  </si>
  <si>
    <t>Fleece #</t>
  </si>
  <si>
    <t>Price of fleece</t>
  </si>
  <si>
    <t>Range</t>
  </si>
  <si>
    <t>Price</t>
  </si>
  <si>
    <t>Score</t>
  </si>
  <si>
    <t>Price per Pound</t>
  </si>
  <si>
    <t>Free of Breaks  Tippyness    Tenderness</t>
  </si>
  <si>
    <t>Free of Manure/ Vegetation/ Insects</t>
  </si>
  <si>
    <t>Free of 2nd cuts a &amp; short fibers</t>
  </si>
  <si>
    <t>Average Length of fleece</t>
  </si>
  <si>
    <t>White</t>
  </si>
  <si>
    <t>Brown CVM</t>
  </si>
  <si>
    <t>Oatmeal</t>
  </si>
  <si>
    <t>sold</t>
  </si>
  <si>
    <t>Brown</t>
  </si>
  <si>
    <t>Coated Fleece
1 = Yes
0 = No</t>
  </si>
  <si>
    <t>Skirted Properly
1=Yes
0=No</t>
  </si>
  <si>
    <t>Lamb
1=Yes
0=No</t>
  </si>
  <si>
    <t>Grey</t>
  </si>
  <si>
    <t>none</t>
  </si>
  <si>
    <t>Garbage</t>
  </si>
  <si>
    <t>NW Shearing</t>
  </si>
  <si>
    <t>CVM</t>
  </si>
  <si>
    <t>Great color, very nice</t>
  </si>
  <si>
    <t>Very nice, good color</t>
  </si>
  <si>
    <t>Felting Only</t>
  </si>
  <si>
    <t>Super soft, very nice</t>
  </si>
  <si>
    <t>Super soft, very dirty</t>
  </si>
  <si>
    <t>Chocolate</t>
  </si>
  <si>
    <t>Good dark color, super soft, lots of vegetation</t>
  </si>
  <si>
    <t>Nice fleece, soft, dirty tips</t>
  </si>
  <si>
    <t>Dark CVM</t>
  </si>
  <si>
    <t>Great color, veg</t>
  </si>
  <si>
    <t>4WA4398</t>
  </si>
  <si>
    <t>214OR1190</t>
  </si>
  <si>
    <t>19OR3902</t>
  </si>
  <si>
    <t>590WA1010</t>
  </si>
  <si>
    <t>598WA1010</t>
  </si>
  <si>
    <t>846WA1010</t>
  </si>
  <si>
    <t>948WA1010</t>
  </si>
  <si>
    <t>1046WA1010</t>
  </si>
  <si>
    <t>1055WA1010</t>
  </si>
  <si>
    <t>1075WA1010</t>
  </si>
  <si>
    <t>1079WA1010</t>
  </si>
  <si>
    <t>1085WA1010</t>
  </si>
  <si>
    <t>1086WA1010</t>
  </si>
  <si>
    <t>1089WA1010</t>
  </si>
  <si>
    <t>1120WA1010</t>
  </si>
  <si>
    <t>1190WA1010</t>
  </si>
  <si>
    <t>1228WA1010</t>
  </si>
  <si>
    <t>1231WA1010</t>
  </si>
  <si>
    <t>1233WA1010</t>
  </si>
  <si>
    <t>1264WA1010</t>
  </si>
  <si>
    <t>1270WA1010</t>
  </si>
  <si>
    <t>1272WA1010</t>
  </si>
  <si>
    <t>1276WA1010</t>
  </si>
  <si>
    <t>1285WA1010</t>
  </si>
  <si>
    <t>1304WA1010</t>
  </si>
  <si>
    <t>1312WA1010</t>
  </si>
  <si>
    <t>1313WA1010</t>
  </si>
  <si>
    <t>1314WA1010</t>
  </si>
  <si>
    <t>1319WA1010</t>
  </si>
  <si>
    <t>1326WA1010</t>
  </si>
  <si>
    <t>1335WA1010</t>
  </si>
  <si>
    <t>1337WA1010</t>
  </si>
  <si>
    <t>1338WA1010</t>
  </si>
  <si>
    <t>1339WA1010</t>
  </si>
  <si>
    <t>1342WA1010</t>
  </si>
  <si>
    <t>1348WA1010</t>
  </si>
  <si>
    <t>1349WA1010</t>
  </si>
  <si>
    <t>1352WA1010</t>
  </si>
  <si>
    <t>1356WA1010</t>
  </si>
  <si>
    <t>1357WA1010</t>
  </si>
  <si>
    <t>1362WA1010</t>
  </si>
  <si>
    <t>1363WA1010</t>
  </si>
  <si>
    <t>1371WA1010</t>
  </si>
  <si>
    <t>1372WA1010</t>
  </si>
  <si>
    <t>1026WA1010_A</t>
  </si>
  <si>
    <t>1026WA1010_B</t>
  </si>
  <si>
    <t>13100R0269</t>
  </si>
  <si>
    <t>986WA1010_A</t>
  </si>
  <si>
    <t>986WA1010_B</t>
  </si>
  <si>
    <t>FELTING ONLY</t>
  </si>
  <si>
    <t>76 (1376wa1010)</t>
  </si>
  <si>
    <t>SOLD</t>
  </si>
  <si>
    <t>Note under the color column:  Brown CVM is the face pattern.  Fleeces tend to be cream to oatmeal in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</si>
</sst>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6" formatCode="&quot;$&quot;#,##0_);[Red]\(&quot;$&quot;#,##0\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3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6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shrinkToFit="1"/>
    </xf>
    <xf numFmtId="1" fontId="0" fillId="0" borderId="0" xfId="0" applyNumberFormat="1" applyFont="1" applyAlignment="1">
      <alignment horizontal="center" shrinkToFit="1"/>
    </xf>
    <xf numFmtId="1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5" fontId="1" fillId="0" borderId="0" xfId="0" applyNumberFormat="1" applyFont="1" applyBorder="1" applyAlignment="1">
      <alignment horizontal="center" vertical="center" wrapText="1"/>
    </xf>
    <xf numFmtId="5" fontId="1" fillId="0" borderId="1" xfId="0" applyNumberFormat="1" applyFont="1" applyFill="1" applyBorder="1" applyAlignment="1">
      <alignment horizontal="center" wrapText="1"/>
    </xf>
    <xf numFmtId="5" fontId="0" fillId="0" borderId="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right" shrinkToFi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"/>
  <sheetViews>
    <sheetView tabSelected="1" zoomScale="106" zoomScaleNormal="106" workbookViewId="0">
      <pane ySplit="1" topLeftCell="A44" activePane="bottomLeft" state="frozen"/>
      <selection pane="bottomLeft" activeCell="L57" sqref="L57"/>
    </sheetView>
  </sheetViews>
  <sheetFormatPr defaultRowHeight="15.75" x14ac:dyDescent="0.25"/>
  <cols>
    <col min="1" max="1" width="8.875" style="16" customWidth="1"/>
    <col min="2" max="2" width="8.25" style="3" customWidth="1"/>
    <col min="3" max="3" width="10.125" style="1" customWidth="1"/>
    <col min="4" max="4" width="11" style="1" customWidth="1"/>
    <col min="5" max="5" width="9.5" style="1" customWidth="1"/>
    <col min="6" max="6" width="8.5" style="1" customWidth="1"/>
    <col min="7" max="7" width="9.625" style="1" customWidth="1"/>
    <col min="8" max="8" width="10.125" style="1" customWidth="1"/>
    <col min="9" max="9" width="9.5" style="1" customWidth="1"/>
    <col min="10" max="10" width="8.5" style="1" customWidth="1"/>
    <col min="11" max="11" width="7.875" style="1" customWidth="1"/>
    <col min="12" max="12" width="14.75" style="1" customWidth="1"/>
    <col min="13" max="13" width="12.25" style="1" customWidth="1"/>
    <col min="14" max="14" width="8.5" style="1" customWidth="1"/>
    <col min="15" max="15" width="8.25" style="1" customWidth="1"/>
    <col min="16" max="16" width="9" style="1"/>
    <col min="17" max="17" width="8.875" style="1" customWidth="1"/>
    <col min="18" max="18" width="11.5" style="1" customWidth="1"/>
    <col min="19" max="19" width="10.375" style="1" customWidth="1"/>
    <col min="20" max="20" width="8.875" style="19" bestFit="1" customWidth="1"/>
    <col min="21" max="21" width="8.25" style="3" customWidth="1"/>
    <col min="22" max="22" width="9.125" style="1" customWidth="1"/>
    <col min="23" max="23" width="8.25" style="28" customWidth="1"/>
    <col min="24" max="24" width="23.875" style="2" customWidth="1"/>
    <col min="25" max="16384" width="9" style="2"/>
  </cols>
  <sheetData>
    <row r="1" spans="1:24" s="8" customFormat="1" ht="63" customHeight="1" x14ac:dyDescent="0.25">
      <c r="A1" s="14" t="s">
        <v>13</v>
      </c>
      <c r="B1" s="9" t="s">
        <v>30</v>
      </c>
      <c r="C1" s="7" t="s">
        <v>10</v>
      </c>
      <c r="D1" s="7" t="s">
        <v>0</v>
      </c>
      <c r="E1" s="7" t="s">
        <v>1</v>
      </c>
      <c r="F1" s="7" t="s">
        <v>28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20</v>
      </c>
      <c r="M1" s="7" t="s">
        <v>19</v>
      </c>
      <c r="N1" s="7" t="s">
        <v>8</v>
      </c>
      <c r="O1" s="7" t="s">
        <v>29</v>
      </c>
      <c r="P1" s="7" t="s">
        <v>21</v>
      </c>
      <c r="Q1" s="7" t="s">
        <v>9</v>
      </c>
      <c r="R1" s="7" t="s">
        <v>22</v>
      </c>
      <c r="S1" s="7" t="s">
        <v>12</v>
      </c>
      <c r="T1" s="17" t="s">
        <v>17</v>
      </c>
      <c r="U1" s="9" t="s">
        <v>2</v>
      </c>
      <c r="V1" s="6" t="s">
        <v>18</v>
      </c>
      <c r="W1" s="26" t="s">
        <v>14</v>
      </c>
      <c r="X1" s="7" t="s">
        <v>11</v>
      </c>
    </row>
    <row r="2" spans="1:24" s="4" customFormat="1" ht="30" customHeight="1" x14ac:dyDescent="0.25">
      <c r="A2" s="15" t="s">
        <v>46</v>
      </c>
      <c r="B2" s="11">
        <v>1</v>
      </c>
      <c r="C2" s="11" t="s">
        <v>24</v>
      </c>
      <c r="D2" s="13">
        <v>43904</v>
      </c>
      <c r="E2" s="11" t="s">
        <v>34</v>
      </c>
      <c r="F2" s="11">
        <v>0</v>
      </c>
      <c r="G2" s="11">
        <v>4</v>
      </c>
      <c r="H2" s="11">
        <v>4</v>
      </c>
      <c r="I2" s="11">
        <v>4</v>
      </c>
      <c r="J2" s="11">
        <v>5</v>
      </c>
      <c r="K2" s="11">
        <v>3</v>
      </c>
      <c r="L2" s="11">
        <v>3</v>
      </c>
      <c r="M2" s="11">
        <v>3</v>
      </c>
      <c r="N2" s="11">
        <v>4</v>
      </c>
      <c r="O2" s="11">
        <v>1</v>
      </c>
      <c r="P2" s="11">
        <v>2</v>
      </c>
      <c r="Q2" s="11">
        <v>2</v>
      </c>
      <c r="R2" s="11">
        <v>3</v>
      </c>
      <c r="S2" s="11"/>
      <c r="T2" s="18">
        <f t="shared" ref="T2:T41" si="0">SUM(L2/2)+(M2/2)+SUM(F2:K2)+SUM(P2:Q2)+SUM(N2)</f>
        <v>31</v>
      </c>
      <c r="U2" s="11">
        <v>3.43</v>
      </c>
      <c r="V2" s="10">
        <f>VLOOKUP(T2,table!$A$1:$B$10,2)</f>
        <v>9</v>
      </c>
      <c r="W2" s="27">
        <f t="shared" ref="W2:W33" si="1">ROUNDUP(SUM(U2*V2),0)</f>
        <v>31</v>
      </c>
      <c r="X2" s="12"/>
    </row>
    <row r="3" spans="1:24" s="5" customFormat="1" ht="30" customHeight="1" x14ac:dyDescent="0.25">
      <c r="A3" s="15" t="s">
        <v>96</v>
      </c>
      <c r="B3" s="11">
        <v>0</v>
      </c>
      <c r="C3" s="11" t="s">
        <v>27</v>
      </c>
      <c r="D3" s="13">
        <v>43904</v>
      </c>
      <c r="E3" s="11" t="s">
        <v>34</v>
      </c>
      <c r="F3" s="11">
        <v>0</v>
      </c>
      <c r="G3" s="11">
        <v>4</v>
      </c>
      <c r="H3" s="11">
        <v>4</v>
      </c>
      <c r="I3" s="11">
        <v>4</v>
      </c>
      <c r="J3" s="11">
        <v>4</v>
      </c>
      <c r="K3" s="11">
        <v>4</v>
      </c>
      <c r="L3" s="11">
        <v>4</v>
      </c>
      <c r="M3" s="11">
        <v>4</v>
      </c>
      <c r="N3" s="11">
        <v>4</v>
      </c>
      <c r="O3" s="11">
        <v>1</v>
      </c>
      <c r="P3" s="11">
        <v>4</v>
      </c>
      <c r="Q3" s="11">
        <v>4</v>
      </c>
      <c r="R3" s="11">
        <v>3.5</v>
      </c>
      <c r="S3" s="11"/>
      <c r="T3" s="18">
        <f t="shared" si="0"/>
        <v>36</v>
      </c>
      <c r="U3" s="11">
        <v>7.17</v>
      </c>
      <c r="V3" s="10">
        <f>VLOOKUP(T3,table!$A$1:$B$10,2)</f>
        <v>16</v>
      </c>
      <c r="W3" s="27">
        <f t="shared" si="1"/>
        <v>115</v>
      </c>
      <c r="X3" s="12"/>
    </row>
    <row r="4" spans="1:24" ht="30" customHeight="1" x14ac:dyDescent="0.25">
      <c r="A4" s="15" t="s">
        <v>47</v>
      </c>
      <c r="B4" s="11">
        <v>0</v>
      </c>
      <c r="C4" s="11" t="s">
        <v>23</v>
      </c>
      <c r="D4" s="13">
        <v>43904</v>
      </c>
      <c r="E4" s="11" t="s">
        <v>34</v>
      </c>
      <c r="F4" s="11">
        <v>0</v>
      </c>
      <c r="G4" s="11">
        <v>3</v>
      </c>
      <c r="H4" s="11">
        <v>3</v>
      </c>
      <c r="I4" s="11">
        <v>3</v>
      </c>
      <c r="J4" s="11">
        <v>4</v>
      </c>
      <c r="K4" s="11">
        <v>4</v>
      </c>
      <c r="L4" s="11">
        <v>2</v>
      </c>
      <c r="M4" s="11">
        <v>2</v>
      </c>
      <c r="N4" s="11">
        <v>3</v>
      </c>
      <c r="O4" s="11">
        <v>1</v>
      </c>
      <c r="P4" s="11">
        <v>3</v>
      </c>
      <c r="Q4" s="11">
        <v>3</v>
      </c>
      <c r="R4" s="11">
        <v>4</v>
      </c>
      <c r="S4" s="11"/>
      <c r="T4" s="18">
        <f t="shared" si="0"/>
        <v>28</v>
      </c>
      <c r="U4" s="11">
        <v>8.6</v>
      </c>
      <c r="V4" s="10">
        <f>VLOOKUP(T4,table!$A$1:$B$10,2)</f>
        <v>5</v>
      </c>
      <c r="W4" s="27">
        <f t="shared" si="1"/>
        <v>43</v>
      </c>
      <c r="X4" s="12"/>
    </row>
    <row r="5" spans="1:24" ht="30" customHeight="1" x14ac:dyDescent="0.25">
      <c r="A5" s="15" t="s">
        <v>49</v>
      </c>
      <c r="B5" s="11">
        <v>0</v>
      </c>
      <c r="C5" s="11" t="s">
        <v>23</v>
      </c>
      <c r="D5" s="13">
        <v>43904</v>
      </c>
      <c r="E5" s="11" t="s">
        <v>34</v>
      </c>
      <c r="F5" s="11">
        <v>0</v>
      </c>
      <c r="G5" s="11">
        <v>3</v>
      </c>
      <c r="H5" s="11">
        <v>2</v>
      </c>
      <c r="I5" s="11">
        <v>3</v>
      </c>
      <c r="J5" s="11">
        <v>4</v>
      </c>
      <c r="K5" s="11">
        <v>3</v>
      </c>
      <c r="L5" s="11">
        <v>2</v>
      </c>
      <c r="M5" s="11">
        <v>3</v>
      </c>
      <c r="N5" s="11">
        <v>3</v>
      </c>
      <c r="O5" s="11">
        <v>1</v>
      </c>
      <c r="P5" s="11">
        <v>3</v>
      </c>
      <c r="Q5" s="11"/>
      <c r="R5" s="11">
        <v>4.5</v>
      </c>
      <c r="S5" s="11"/>
      <c r="T5" s="18">
        <f t="shared" si="0"/>
        <v>23.5</v>
      </c>
      <c r="U5" s="11">
        <v>12.1</v>
      </c>
      <c r="V5" s="10">
        <f>VLOOKUP(T5,table!$A$1:$B$10,2)</f>
        <v>2</v>
      </c>
      <c r="W5" s="27">
        <f t="shared" si="1"/>
        <v>25</v>
      </c>
      <c r="X5" s="12"/>
    </row>
    <row r="6" spans="1:24" ht="30" customHeight="1" x14ac:dyDescent="0.25">
      <c r="A6" s="15" t="s">
        <v>50</v>
      </c>
      <c r="B6" s="11"/>
      <c r="C6" s="11" t="s">
        <v>23</v>
      </c>
      <c r="D6" s="13">
        <v>43939</v>
      </c>
      <c r="E6" s="11" t="s">
        <v>34</v>
      </c>
      <c r="F6" s="11">
        <v>0</v>
      </c>
      <c r="G6" s="11">
        <v>3</v>
      </c>
      <c r="H6" s="11">
        <v>3</v>
      </c>
      <c r="I6" s="11">
        <v>4</v>
      </c>
      <c r="J6" s="11">
        <v>4</v>
      </c>
      <c r="K6" s="11">
        <v>3</v>
      </c>
      <c r="L6" s="11">
        <v>2</v>
      </c>
      <c r="M6" s="11">
        <v>3</v>
      </c>
      <c r="N6" s="11">
        <v>3</v>
      </c>
      <c r="O6" s="11">
        <v>1</v>
      </c>
      <c r="P6" s="11">
        <v>2</v>
      </c>
      <c r="Q6" s="11">
        <v>3</v>
      </c>
      <c r="R6" s="11">
        <v>2.5</v>
      </c>
      <c r="S6" s="11"/>
      <c r="T6" s="18">
        <f t="shared" si="0"/>
        <v>27.5</v>
      </c>
      <c r="U6" s="11">
        <v>5.0999999999999996</v>
      </c>
      <c r="V6" s="10">
        <f>VLOOKUP(T6,table!$A$1:$B$10,2)</f>
        <v>2</v>
      </c>
      <c r="W6" s="27">
        <f t="shared" si="1"/>
        <v>11</v>
      </c>
      <c r="X6" s="12"/>
    </row>
    <row r="7" spans="1:24" s="4" customFormat="1" ht="30" customHeight="1" x14ac:dyDescent="0.25">
      <c r="A7" s="15" t="s">
        <v>51</v>
      </c>
      <c r="B7" s="11">
        <v>0</v>
      </c>
      <c r="C7" s="11" t="s">
        <v>23</v>
      </c>
      <c r="D7" s="13">
        <v>43904</v>
      </c>
      <c r="E7" s="11" t="s">
        <v>34</v>
      </c>
      <c r="F7" s="11">
        <v>0</v>
      </c>
      <c r="G7" s="11">
        <v>3</v>
      </c>
      <c r="H7" s="11">
        <v>2</v>
      </c>
      <c r="I7" s="11">
        <v>3</v>
      </c>
      <c r="J7" s="11">
        <v>3</v>
      </c>
      <c r="K7" s="11">
        <v>3</v>
      </c>
      <c r="L7" s="11">
        <v>1</v>
      </c>
      <c r="M7" s="11">
        <v>2</v>
      </c>
      <c r="N7" s="11">
        <v>1</v>
      </c>
      <c r="O7" s="11">
        <v>1</v>
      </c>
      <c r="P7" s="11">
        <v>2</v>
      </c>
      <c r="Q7" s="11">
        <v>3</v>
      </c>
      <c r="R7" s="11">
        <v>5.5</v>
      </c>
      <c r="S7" s="11"/>
      <c r="T7" s="18">
        <f t="shared" si="0"/>
        <v>21.5</v>
      </c>
      <c r="U7" s="11">
        <v>2.7</v>
      </c>
      <c r="V7" s="10">
        <f>VLOOKUP(T7,table!$A$1:$B$10,2)</f>
        <v>1</v>
      </c>
      <c r="W7" s="27">
        <f t="shared" si="1"/>
        <v>3</v>
      </c>
      <c r="X7" s="12"/>
    </row>
    <row r="8" spans="1:24" ht="30" customHeight="1" x14ac:dyDescent="0.25">
      <c r="A8" s="15">
        <v>901</v>
      </c>
      <c r="B8" s="11">
        <v>0</v>
      </c>
      <c r="C8" s="11" t="s">
        <v>23</v>
      </c>
      <c r="D8" s="13">
        <v>43904</v>
      </c>
      <c r="E8" s="11" t="s">
        <v>34</v>
      </c>
      <c r="F8" s="11">
        <v>0</v>
      </c>
      <c r="G8" s="11">
        <v>3</v>
      </c>
      <c r="H8" s="11">
        <v>3</v>
      </c>
      <c r="I8" s="11">
        <v>3</v>
      </c>
      <c r="J8" s="11">
        <v>4</v>
      </c>
      <c r="K8" s="11">
        <v>4</v>
      </c>
      <c r="L8" s="11">
        <v>2</v>
      </c>
      <c r="M8" s="11">
        <v>2</v>
      </c>
      <c r="N8" s="11">
        <v>3</v>
      </c>
      <c r="O8" s="11">
        <v>1</v>
      </c>
      <c r="P8" s="11">
        <v>4</v>
      </c>
      <c r="Q8" s="11">
        <v>3</v>
      </c>
      <c r="R8" s="11">
        <v>4</v>
      </c>
      <c r="S8" s="11"/>
      <c r="T8" s="18">
        <f t="shared" si="0"/>
        <v>29</v>
      </c>
      <c r="U8" s="11">
        <v>10.16</v>
      </c>
      <c r="V8" s="10">
        <f>VLOOKUP(T8,table!$A$1:$B$10,2)</f>
        <v>6</v>
      </c>
      <c r="W8" s="27">
        <f t="shared" si="1"/>
        <v>61</v>
      </c>
      <c r="X8" s="12"/>
    </row>
    <row r="9" spans="1:24" s="4" customFormat="1" ht="30" customHeight="1" x14ac:dyDescent="0.25">
      <c r="A9" s="15" t="s">
        <v>52</v>
      </c>
      <c r="B9" s="11">
        <v>0</v>
      </c>
      <c r="C9" s="11" t="s">
        <v>31</v>
      </c>
      <c r="D9" s="13">
        <v>43904</v>
      </c>
      <c r="E9" s="11" t="s">
        <v>34</v>
      </c>
      <c r="F9" s="11">
        <v>0</v>
      </c>
      <c r="G9" s="11">
        <v>4</v>
      </c>
      <c r="H9" s="11">
        <v>4</v>
      </c>
      <c r="I9" s="11">
        <v>4</v>
      </c>
      <c r="J9" s="11">
        <v>4</v>
      </c>
      <c r="K9" s="11">
        <v>4</v>
      </c>
      <c r="L9" s="11">
        <v>4</v>
      </c>
      <c r="M9" s="11">
        <v>3</v>
      </c>
      <c r="N9" s="11">
        <v>4</v>
      </c>
      <c r="O9" s="11">
        <v>1</v>
      </c>
      <c r="P9" s="11">
        <v>3</v>
      </c>
      <c r="Q9" s="11">
        <v>4</v>
      </c>
      <c r="R9" s="11">
        <v>3</v>
      </c>
      <c r="S9" s="11"/>
      <c r="T9" s="18">
        <f t="shared" si="0"/>
        <v>34.5</v>
      </c>
      <c r="U9" s="11">
        <v>4.33</v>
      </c>
      <c r="V9" s="10">
        <f>VLOOKUP(T9,table!$A$1:$B$10,2)</f>
        <v>12</v>
      </c>
      <c r="W9" s="27">
        <f t="shared" si="1"/>
        <v>52</v>
      </c>
      <c r="X9" s="12"/>
    </row>
    <row r="10" spans="1:24" s="4" customFormat="1" ht="30" customHeight="1" x14ac:dyDescent="0.25">
      <c r="A10" s="15" t="s">
        <v>53</v>
      </c>
      <c r="B10" s="11">
        <v>0</v>
      </c>
      <c r="C10" s="11" t="s">
        <v>31</v>
      </c>
      <c r="D10" s="13">
        <v>43904</v>
      </c>
      <c r="E10" s="11" t="s">
        <v>34</v>
      </c>
      <c r="F10" s="11">
        <v>0</v>
      </c>
      <c r="G10" s="11">
        <v>3</v>
      </c>
      <c r="H10" s="11">
        <v>3</v>
      </c>
      <c r="I10" s="11">
        <v>3</v>
      </c>
      <c r="J10" s="11">
        <v>3</v>
      </c>
      <c r="K10" s="11">
        <v>2</v>
      </c>
      <c r="L10" s="11">
        <v>2</v>
      </c>
      <c r="M10" s="11">
        <v>2</v>
      </c>
      <c r="N10" s="11">
        <v>3</v>
      </c>
      <c r="O10" s="11">
        <v>1</v>
      </c>
      <c r="P10" s="11">
        <v>3</v>
      </c>
      <c r="Q10" s="11">
        <v>4</v>
      </c>
      <c r="R10" s="11">
        <v>3</v>
      </c>
      <c r="S10" s="11"/>
      <c r="T10" s="18">
        <f t="shared" si="0"/>
        <v>26</v>
      </c>
      <c r="U10" s="11">
        <v>3.38</v>
      </c>
      <c r="V10" s="10">
        <f>VLOOKUP(T10,table!$A$1:$B$10,2)</f>
        <v>2</v>
      </c>
      <c r="W10" s="27">
        <f t="shared" si="1"/>
        <v>7</v>
      </c>
      <c r="X10" s="12"/>
    </row>
    <row r="11" spans="1:24" ht="30" customHeight="1" x14ac:dyDescent="0.25">
      <c r="A11" s="15" t="s">
        <v>54</v>
      </c>
      <c r="B11" s="11">
        <v>0</v>
      </c>
      <c r="C11" s="11" t="s">
        <v>24</v>
      </c>
      <c r="D11" s="13">
        <v>43904</v>
      </c>
      <c r="E11" s="11" t="s">
        <v>34</v>
      </c>
      <c r="F11" s="11">
        <v>0</v>
      </c>
      <c r="G11" s="11">
        <v>2</v>
      </c>
      <c r="H11" s="11">
        <v>2</v>
      </c>
      <c r="I11" s="11">
        <v>3</v>
      </c>
      <c r="J11" s="11">
        <v>3</v>
      </c>
      <c r="K11" s="11">
        <v>2</v>
      </c>
      <c r="L11" s="11">
        <v>1</v>
      </c>
      <c r="M11" s="11">
        <v>3</v>
      </c>
      <c r="N11" s="11">
        <v>3</v>
      </c>
      <c r="O11" s="11">
        <v>1</v>
      </c>
      <c r="P11" s="11">
        <v>3</v>
      </c>
      <c r="Q11" s="11">
        <v>3</v>
      </c>
      <c r="R11" s="11">
        <v>3</v>
      </c>
      <c r="S11" s="11"/>
      <c r="T11" s="18">
        <f t="shared" si="0"/>
        <v>23</v>
      </c>
      <c r="U11" s="11">
        <v>3.8</v>
      </c>
      <c r="V11" s="10">
        <f>VLOOKUP(T11,table!$A$1:$B$10,2)</f>
        <v>2</v>
      </c>
      <c r="W11" s="27">
        <f t="shared" si="1"/>
        <v>8</v>
      </c>
      <c r="X11" s="12"/>
    </row>
    <row r="12" spans="1:24" s="4" customFormat="1" ht="30" customHeight="1" x14ac:dyDescent="0.25">
      <c r="A12" s="15" t="s">
        <v>55</v>
      </c>
      <c r="B12" s="11">
        <v>0</v>
      </c>
      <c r="C12" s="11" t="s">
        <v>31</v>
      </c>
      <c r="D12" s="13">
        <v>43904</v>
      </c>
      <c r="E12" s="11" t="s">
        <v>34</v>
      </c>
      <c r="F12" s="11">
        <v>1</v>
      </c>
      <c r="G12" s="11">
        <v>3</v>
      </c>
      <c r="H12" s="11">
        <v>3</v>
      </c>
      <c r="I12" s="11">
        <v>3</v>
      </c>
      <c r="J12" s="11">
        <v>4</v>
      </c>
      <c r="K12" s="11">
        <v>3</v>
      </c>
      <c r="L12" s="11">
        <v>3</v>
      </c>
      <c r="M12" s="11">
        <v>3</v>
      </c>
      <c r="N12" s="11">
        <v>4</v>
      </c>
      <c r="O12" s="11">
        <v>1</v>
      </c>
      <c r="P12" s="11">
        <v>2</v>
      </c>
      <c r="Q12" s="11">
        <v>3</v>
      </c>
      <c r="R12" s="11">
        <v>2.5</v>
      </c>
      <c r="S12" s="11"/>
      <c r="T12" s="18">
        <f t="shared" si="0"/>
        <v>29</v>
      </c>
      <c r="U12" s="11">
        <v>3.47</v>
      </c>
      <c r="V12" s="10">
        <f>VLOOKUP(T12,table!$A$1:$B$10,2)</f>
        <v>6</v>
      </c>
      <c r="W12" s="27">
        <f t="shared" si="1"/>
        <v>21</v>
      </c>
      <c r="X12" s="12"/>
    </row>
    <row r="13" spans="1:24" ht="30" customHeight="1" x14ac:dyDescent="0.25">
      <c r="A13" s="15" t="s">
        <v>56</v>
      </c>
      <c r="B13" s="11">
        <v>0</v>
      </c>
      <c r="C13" s="11" t="s">
        <v>23</v>
      </c>
      <c r="D13" s="13">
        <v>43904</v>
      </c>
      <c r="E13" s="11" t="s">
        <v>34</v>
      </c>
      <c r="F13" s="11">
        <v>0</v>
      </c>
      <c r="G13" s="11">
        <v>4</v>
      </c>
      <c r="H13" s="11">
        <v>4</v>
      </c>
      <c r="I13" s="11">
        <v>3</v>
      </c>
      <c r="J13" s="11">
        <v>4</v>
      </c>
      <c r="K13" s="11">
        <v>4</v>
      </c>
      <c r="L13" s="11">
        <v>2</v>
      </c>
      <c r="M13" s="11">
        <v>1</v>
      </c>
      <c r="N13" s="11">
        <v>3</v>
      </c>
      <c r="O13" s="11">
        <v>1</v>
      </c>
      <c r="P13" s="11">
        <v>3</v>
      </c>
      <c r="Q13" s="11">
        <v>3</v>
      </c>
      <c r="R13" s="11">
        <v>6</v>
      </c>
      <c r="S13" s="11"/>
      <c r="T13" s="18">
        <f t="shared" si="0"/>
        <v>29.5</v>
      </c>
      <c r="U13" s="11">
        <v>10</v>
      </c>
      <c r="V13" s="10">
        <f>VLOOKUP(T13,table!$A$1:$B$10,2)</f>
        <v>6</v>
      </c>
      <c r="W13" s="27">
        <f t="shared" si="1"/>
        <v>60</v>
      </c>
      <c r="X13" s="12"/>
    </row>
    <row r="14" spans="1:24" s="4" customFormat="1" ht="30" customHeight="1" x14ac:dyDescent="0.35">
      <c r="A14" s="15" t="s">
        <v>57</v>
      </c>
      <c r="B14" s="11"/>
      <c r="C14" s="11" t="s">
        <v>35</v>
      </c>
      <c r="D14" s="13">
        <v>43939</v>
      </c>
      <c r="E14" s="11" t="s">
        <v>34</v>
      </c>
      <c r="F14" s="11">
        <v>0</v>
      </c>
      <c r="G14" s="11">
        <v>3</v>
      </c>
      <c r="H14" s="11">
        <v>3</v>
      </c>
      <c r="I14" s="11">
        <v>4</v>
      </c>
      <c r="J14" s="11">
        <v>4</v>
      </c>
      <c r="K14" s="11">
        <v>4</v>
      </c>
      <c r="L14" s="11">
        <v>3</v>
      </c>
      <c r="M14" s="11">
        <v>4</v>
      </c>
      <c r="N14" s="11">
        <v>3</v>
      </c>
      <c r="O14" s="11">
        <v>1</v>
      </c>
      <c r="P14" s="11">
        <v>3</v>
      </c>
      <c r="Q14" s="11">
        <v>3</v>
      </c>
      <c r="R14" s="11">
        <v>4</v>
      </c>
      <c r="S14" s="11"/>
      <c r="T14" s="18">
        <f t="shared" si="0"/>
        <v>30.5</v>
      </c>
      <c r="U14" s="11">
        <v>4.71</v>
      </c>
      <c r="V14" s="10">
        <f>VLOOKUP(T14,table!$A$1:$B$10,2)</f>
        <v>6</v>
      </c>
      <c r="W14" s="27">
        <f t="shared" si="1"/>
        <v>29</v>
      </c>
      <c r="X14" s="29" t="s">
        <v>97</v>
      </c>
    </row>
    <row r="15" spans="1:24" ht="30" customHeight="1" x14ac:dyDescent="0.25">
      <c r="A15" s="15" t="s">
        <v>58</v>
      </c>
      <c r="B15" s="11">
        <v>0</v>
      </c>
      <c r="C15" s="11" t="s">
        <v>24</v>
      </c>
      <c r="D15" s="13">
        <v>43904</v>
      </c>
      <c r="E15" s="11" t="s">
        <v>34</v>
      </c>
      <c r="F15" s="11">
        <v>0</v>
      </c>
      <c r="G15" s="11">
        <v>3</v>
      </c>
      <c r="H15" s="11">
        <v>3</v>
      </c>
      <c r="I15" s="11">
        <v>4</v>
      </c>
      <c r="J15" s="11">
        <v>5</v>
      </c>
      <c r="K15" s="11">
        <v>3</v>
      </c>
      <c r="L15" s="11">
        <v>4</v>
      </c>
      <c r="M15" s="11">
        <v>5</v>
      </c>
      <c r="N15" s="11">
        <v>5</v>
      </c>
      <c r="O15" s="11">
        <v>1</v>
      </c>
      <c r="P15" s="11">
        <v>3</v>
      </c>
      <c r="Q15" s="11">
        <v>4</v>
      </c>
      <c r="R15" s="11">
        <v>2.5</v>
      </c>
      <c r="S15" s="11"/>
      <c r="T15" s="18">
        <f t="shared" si="0"/>
        <v>34.5</v>
      </c>
      <c r="U15" s="11">
        <v>4.28</v>
      </c>
      <c r="V15" s="10">
        <f>VLOOKUP(T15,table!$A$1:$B$10,2)</f>
        <v>12</v>
      </c>
      <c r="W15" s="27">
        <f t="shared" si="1"/>
        <v>52</v>
      </c>
      <c r="X15" s="12"/>
    </row>
    <row r="16" spans="1:24" ht="30" customHeight="1" x14ac:dyDescent="0.25">
      <c r="A16" s="15" t="s">
        <v>59</v>
      </c>
      <c r="B16" s="11">
        <v>0</v>
      </c>
      <c r="C16" s="11" t="s">
        <v>24</v>
      </c>
      <c r="D16" s="13">
        <v>43904</v>
      </c>
      <c r="E16" s="11" t="s">
        <v>34</v>
      </c>
      <c r="F16" s="11">
        <v>0</v>
      </c>
      <c r="G16" s="11">
        <v>3</v>
      </c>
      <c r="H16" s="11">
        <v>3</v>
      </c>
      <c r="I16" s="11">
        <v>4</v>
      </c>
      <c r="J16" s="11">
        <v>5</v>
      </c>
      <c r="K16" s="11">
        <v>3</v>
      </c>
      <c r="L16" s="11">
        <v>2</v>
      </c>
      <c r="M16" s="11">
        <v>3</v>
      </c>
      <c r="N16" s="11">
        <v>3</v>
      </c>
      <c r="O16" s="11">
        <v>1</v>
      </c>
      <c r="P16" s="11">
        <v>3</v>
      </c>
      <c r="Q16" s="11">
        <v>3</v>
      </c>
      <c r="R16" s="11">
        <v>4</v>
      </c>
      <c r="S16" s="11"/>
      <c r="T16" s="18">
        <f t="shared" si="0"/>
        <v>29.5</v>
      </c>
      <c r="U16" s="11">
        <v>6.84</v>
      </c>
      <c r="V16" s="10">
        <f>VLOOKUP(T16,table!$A$1:$B$10,2)</f>
        <v>6</v>
      </c>
      <c r="W16" s="27">
        <f t="shared" si="1"/>
        <v>42</v>
      </c>
      <c r="X16" s="12"/>
    </row>
    <row r="17" spans="1:24" ht="30" customHeight="1" x14ac:dyDescent="0.25">
      <c r="A17" s="15" t="s">
        <v>60</v>
      </c>
      <c r="B17" s="11">
        <v>0</v>
      </c>
      <c r="C17" s="11" t="s">
        <v>24</v>
      </c>
      <c r="D17" s="13">
        <v>43904</v>
      </c>
      <c r="E17" s="11" t="s">
        <v>34</v>
      </c>
      <c r="F17" s="11">
        <v>0</v>
      </c>
      <c r="G17" s="11">
        <v>3</v>
      </c>
      <c r="H17" s="11">
        <v>3</v>
      </c>
      <c r="I17" s="11">
        <v>3</v>
      </c>
      <c r="J17" s="11">
        <v>4</v>
      </c>
      <c r="K17" s="11">
        <v>3</v>
      </c>
      <c r="L17" s="11">
        <v>2</v>
      </c>
      <c r="M17" s="11">
        <v>4</v>
      </c>
      <c r="N17" s="11">
        <v>3</v>
      </c>
      <c r="O17" s="11">
        <v>1</v>
      </c>
      <c r="P17" s="11">
        <v>3</v>
      </c>
      <c r="Q17" s="11">
        <v>3</v>
      </c>
      <c r="R17" s="11">
        <v>3</v>
      </c>
      <c r="S17" s="11"/>
      <c r="T17" s="18">
        <f t="shared" si="0"/>
        <v>28</v>
      </c>
      <c r="U17" s="11">
        <v>4.83</v>
      </c>
      <c r="V17" s="10">
        <f>VLOOKUP(T17,table!$A$1:$B$10,2)</f>
        <v>5</v>
      </c>
      <c r="W17" s="27">
        <f t="shared" si="1"/>
        <v>25</v>
      </c>
      <c r="X17" s="12"/>
    </row>
    <row r="18" spans="1:24" ht="30" customHeight="1" x14ac:dyDescent="0.25">
      <c r="A18" s="15" t="s">
        <v>61</v>
      </c>
      <c r="B18" s="11">
        <v>0</v>
      </c>
      <c r="C18" s="11" t="s">
        <v>24</v>
      </c>
      <c r="D18" s="13">
        <v>43904</v>
      </c>
      <c r="E18" s="11" t="s">
        <v>34</v>
      </c>
      <c r="F18" s="11">
        <v>1</v>
      </c>
      <c r="G18" s="11">
        <v>4</v>
      </c>
      <c r="H18" s="11">
        <v>4</v>
      </c>
      <c r="I18" s="11">
        <v>4</v>
      </c>
      <c r="J18" s="11">
        <v>4</v>
      </c>
      <c r="K18" s="11">
        <v>3</v>
      </c>
      <c r="L18" s="11">
        <v>4</v>
      </c>
      <c r="M18" s="11">
        <v>4</v>
      </c>
      <c r="N18" s="11">
        <v>4</v>
      </c>
      <c r="O18" s="11">
        <v>1</v>
      </c>
      <c r="P18" s="11">
        <v>3</v>
      </c>
      <c r="Q18" s="11">
        <v>3</v>
      </c>
      <c r="R18" s="11">
        <v>3.5</v>
      </c>
      <c r="S18" s="11"/>
      <c r="T18" s="18">
        <f t="shared" si="0"/>
        <v>34</v>
      </c>
      <c r="U18" s="11">
        <v>4.54</v>
      </c>
      <c r="V18" s="10">
        <f>VLOOKUP(T18,table!$A$1:$B$10,2)</f>
        <v>12</v>
      </c>
      <c r="W18" s="27">
        <f t="shared" si="1"/>
        <v>55</v>
      </c>
      <c r="X18" s="12"/>
    </row>
    <row r="19" spans="1:24" ht="30" customHeight="1" x14ac:dyDescent="0.25">
      <c r="A19" s="15" t="s">
        <v>62</v>
      </c>
      <c r="B19" s="11">
        <v>0</v>
      </c>
      <c r="C19" s="11" t="s">
        <v>41</v>
      </c>
      <c r="D19" s="13">
        <v>43904</v>
      </c>
      <c r="E19" s="11" t="s">
        <v>34</v>
      </c>
      <c r="F19" s="11">
        <v>0</v>
      </c>
      <c r="G19" s="11">
        <v>3</v>
      </c>
      <c r="H19" s="11">
        <v>3</v>
      </c>
      <c r="I19" s="11">
        <v>3</v>
      </c>
      <c r="J19" s="11">
        <v>3</v>
      </c>
      <c r="K19" s="11">
        <v>2</v>
      </c>
      <c r="L19" s="11">
        <v>3</v>
      </c>
      <c r="M19" s="11">
        <v>2</v>
      </c>
      <c r="N19" s="11">
        <v>3</v>
      </c>
      <c r="O19" s="11">
        <v>1</v>
      </c>
      <c r="P19" s="11">
        <v>3</v>
      </c>
      <c r="Q19" s="11">
        <v>3</v>
      </c>
      <c r="R19" s="11">
        <v>2.5</v>
      </c>
      <c r="S19" s="11"/>
      <c r="T19" s="18">
        <f t="shared" si="0"/>
        <v>25.5</v>
      </c>
      <c r="U19" s="11">
        <v>2.6</v>
      </c>
      <c r="V19" s="10">
        <f>VLOOKUP(T19,table!$A$1:$B$10,2)</f>
        <v>2</v>
      </c>
      <c r="W19" s="27">
        <f t="shared" si="1"/>
        <v>6</v>
      </c>
      <c r="X19" s="12"/>
    </row>
    <row r="20" spans="1:24" ht="30" customHeight="1" x14ac:dyDescent="0.25">
      <c r="A20" s="15" t="s">
        <v>63</v>
      </c>
      <c r="B20" s="11">
        <v>0</v>
      </c>
      <c r="C20" s="11" t="s">
        <v>24</v>
      </c>
      <c r="D20" s="13">
        <v>43904</v>
      </c>
      <c r="E20" s="11" t="s">
        <v>34</v>
      </c>
      <c r="F20" s="11">
        <v>0</v>
      </c>
      <c r="G20" s="11">
        <v>4</v>
      </c>
      <c r="H20" s="11">
        <v>3</v>
      </c>
      <c r="I20" s="11">
        <v>3</v>
      </c>
      <c r="J20" s="11">
        <v>4</v>
      </c>
      <c r="K20" s="11">
        <v>3</v>
      </c>
      <c r="L20" s="11">
        <v>3</v>
      </c>
      <c r="M20" s="11">
        <v>3</v>
      </c>
      <c r="N20" s="11">
        <v>3</v>
      </c>
      <c r="O20" s="11">
        <v>1</v>
      </c>
      <c r="P20" s="11">
        <v>3</v>
      </c>
      <c r="Q20" s="11">
        <v>4</v>
      </c>
      <c r="R20" s="11">
        <v>3</v>
      </c>
      <c r="S20" s="11"/>
      <c r="T20" s="18">
        <f t="shared" si="0"/>
        <v>30</v>
      </c>
      <c r="U20" s="11">
        <v>3.7</v>
      </c>
      <c r="V20" s="10">
        <f>VLOOKUP(T20,table!$A$1:$B$10,2)</f>
        <v>6</v>
      </c>
      <c r="W20" s="27">
        <f t="shared" si="1"/>
        <v>23</v>
      </c>
      <c r="X20" s="12"/>
    </row>
    <row r="21" spans="1:24" ht="30" customHeight="1" x14ac:dyDescent="0.25">
      <c r="A21" s="15" t="s">
        <v>64</v>
      </c>
      <c r="B21" s="11">
        <v>0</v>
      </c>
      <c r="C21" s="11" t="s">
        <v>24</v>
      </c>
      <c r="D21" s="13">
        <v>43904</v>
      </c>
      <c r="E21" s="11" t="s">
        <v>34</v>
      </c>
      <c r="F21" s="11">
        <v>0</v>
      </c>
      <c r="G21" s="11">
        <v>4</v>
      </c>
      <c r="H21" s="11">
        <v>4</v>
      </c>
      <c r="I21" s="11">
        <v>4</v>
      </c>
      <c r="J21" s="11">
        <v>4</v>
      </c>
      <c r="K21" s="11">
        <v>4</v>
      </c>
      <c r="L21" s="11">
        <v>4</v>
      </c>
      <c r="M21" s="11">
        <v>4</v>
      </c>
      <c r="N21" s="11">
        <v>4</v>
      </c>
      <c r="O21" s="11">
        <v>1</v>
      </c>
      <c r="P21" s="11">
        <v>4</v>
      </c>
      <c r="Q21" s="11">
        <v>4</v>
      </c>
      <c r="R21" s="11">
        <v>4</v>
      </c>
      <c r="S21" s="11"/>
      <c r="T21" s="18">
        <f t="shared" si="0"/>
        <v>36</v>
      </c>
      <c r="U21" s="11" t="s">
        <v>26</v>
      </c>
      <c r="V21" s="10">
        <f>VLOOKUP(T21,table!$A$1:$B$10,2)</f>
        <v>16</v>
      </c>
      <c r="W21" s="27" t="e">
        <f t="shared" si="1"/>
        <v>#VALUE!</v>
      </c>
      <c r="X21" s="12"/>
    </row>
    <row r="22" spans="1:24" ht="30" customHeight="1" x14ac:dyDescent="0.25">
      <c r="A22" s="15" t="s">
        <v>65</v>
      </c>
      <c r="B22" s="11">
        <v>0</v>
      </c>
      <c r="C22" s="11" t="s">
        <v>41</v>
      </c>
      <c r="D22" s="13">
        <v>43904</v>
      </c>
      <c r="E22" s="11" t="s">
        <v>34</v>
      </c>
      <c r="F22" s="11">
        <v>0</v>
      </c>
      <c r="G22" s="11">
        <v>4</v>
      </c>
      <c r="H22" s="11">
        <v>4</v>
      </c>
      <c r="I22" s="11">
        <v>5</v>
      </c>
      <c r="J22" s="11">
        <v>5</v>
      </c>
      <c r="K22" s="11">
        <v>4</v>
      </c>
      <c r="L22" s="11">
        <v>5</v>
      </c>
      <c r="M22" s="11">
        <v>5</v>
      </c>
      <c r="N22" s="11">
        <v>5</v>
      </c>
      <c r="O22" s="11">
        <v>1</v>
      </c>
      <c r="P22" s="11">
        <v>4</v>
      </c>
      <c r="Q22" s="11">
        <v>4</v>
      </c>
      <c r="R22" s="11">
        <v>3</v>
      </c>
      <c r="S22" s="11"/>
      <c r="T22" s="18">
        <f t="shared" si="0"/>
        <v>40</v>
      </c>
      <c r="U22" s="11">
        <v>5.0999999999999996</v>
      </c>
      <c r="V22" s="10">
        <f>VLOOKUP(T22,table!$A$1:$B$10,2)</f>
        <v>18</v>
      </c>
      <c r="W22" s="27">
        <f t="shared" si="1"/>
        <v>92</v>
      </c>
      <c r="X22" s="12"/>
    </row>
    <row r="23" spans="1:24" ht="30" customHeight="1" x14ac:dyDescent="0.25">
      <c r="A23" s="15" t="s">
        <v>66</v>
      </c>
      <c r="B23" s="11">
        <v>0</v>
      </c>
      <c r="C23" s="11" t="s">
        <v>24</v>
      </c>
      <c r="D23" s="13">
        <v>43904</v>
      </c>
      <c r="E23" s="11" t="s">
        <v>34</v>
      </c>
      <c r="F23" s="11">
        <v>0</v>
      </c>
      <c r="G23" s="11">
        <v>3</v>
      </c>
      <c r="H23" s="11">
        <v>3</v>
      </c>
      <c r="I23" s="11">
        <v>3</v>
      </c>
      <c r="J23" s="11">
        <v>3</v>
      </c>
      <c r="K23" s="11">
        <v>3</v>
      </c>
      <c r="L23" s="11">
        <v>3</v>
      </c>
      <c r="M23" s="11">
        <v>2</v>
      </c>
      <c r="N23" s="11">
        <v>3</v>
      </c>
      <c r="O23" s="11">
        <v>1</v>
      </c>
      <c r="P23" s="11">
        <v>3</v>
      </c>
      <c r="Q23" s="11">
        <v>3</v>
      </c>
      <c r="R23" s="11">
        <v>3</v>
      </c>
      <c r="S23" s="11"/>
      <c r="T23" s="18">
        <f t="shared" si="0"/>
        <v>26.5</v>
      </c>
      <c r="U23" s="11">
        <v>3.4</v>
      </c>
      <c r="V23" s="10">
        <f>VLOOKUP(T23,table!$A$1:$B$10,2)</f>
        <v>2</v>
      </c>
      <c r="W23" s="27">
        <f t="shared" si="1"/>
        <v>7</v>
      </c>
      <c r="X23" s="12"/>
    </row>
    <row r="24" spans="1:24" ht="30" customHeight="1" x14ac:dyDescent="0.25">
      <c r="A24" s="15" t="s">
        <v>67</v>
      </c>
      <c r="B24" s="11">
        <v>0</v>
      </c>
      <c r="C24" s="11" t="s">
        <v>23</v>
      </c>
      <c r="D24" s="13">
        <v>43904</v>
      </c>
      <c r="E24" s="11" t="s">
        <v>34</v>
      </c>
      <c r="F24" s="11">
        <v>0</v>
      </c>
      <c r="G24" s="11">
        <v>3</v>
      </c>
      <c r="H24" s="11">
        <v>3</v>
      </c>
      <c r="I24" s="11">
        <v>4</v>
      </c>
      <c r="J24" s="11">
        <v>3</v>
      </c>
      <c r="K24" s="11">
        <v>3</v>
      </c>
      <c r="L24" s="11">
        <v>2</v>
      </c>
      <c r="M24" s="11">
        <v>3</v>
      </c>
      <c r="N24" s="11">
        <v>3</v>
      </c>
      <c r="O24" s="11">
        <v>1</v>
      </c>
      <c r="P24" s="11">
        <v>3</v>
      </c>
      <c r="Q24" s="11">
        <v>3</v>
      </c>
      <c r="R24" s="11">
        <v>3</v>
      </c>
      <c r="S24" s="11"/>
      <c r="T24" s="18">
        <f t="shared" si="0"/>
        <v>27.5</v>
      </c>
      <c r="U24" s="11">
        <v>3.5</v>
      </c>
      <c r="V24" s="10">
        <f>VLOOKUP(T24,table!$A$1:$B$10,2)</f>
        <v>2</v>
      </c>
      <c r="W24" s="27">
        <f t="shared" si="1"/>
        <v>7</v>
      </c>
      <c r="X24" s="12"/>
    </row>
    <row r="25" spans="1:24" ht="30" customHeight="1" x14ac:dyDescent="0.25">
      <c r="A25" s="15" t="s">
        <v>68</v>
      </c>
      <c r="B25" s="11">
        <v>0</v>
      </c>
      <c r="C25" s="11" t="s">
        <v>23</v>
      </c>
      <c r="D25" s="13">
        <v>43904</v>
      </c>
      <c r="E25" s="11" t="s">
        <v>34</v>
      </c>
      <c r="F25" s="11">
        <v>0</v>
      </c>
      <c r="G25" s="11">
        <v>4</v>
      </c>
      <c r="H25" s="11">
        <v>4</v>
      </c>
      <c r="I25" s="11">
        <v>4</v>
      </c>
      <c r="J25" s="11">
        <v>4</v>
      </c>
      <c r="K25" s="11">
        <v>4</v>
      </c>
      <c r="L25" s="11">
        <v>2</v>
      </c>
      <c r="M25" s="11">
        <v>3</v>
      </c>
      <c r="N25" s="11">
        <v>3</v>
      </c>
      <c r="O25" s="11">
        <v>1</v>
      </c>
      <c r="P25" s="11">
        <v>3</v>
      </c>
      <c r="Q25" s="11">
        <v>3</v>
      </c>
      <c r="R25" s="11">
        <v>3</v>
      </c>
      <c r="S25" s="11"/>
      <c r="T25" s="18">
        <f t="shared" si="0"/>
        <v>31.5</v>
      </c>
      <c r="U25" s="11">
        <v>3.36</v>
      </c>
      <c r="V25" s="10">
        <f>VLOOKUP(T25,table!$A$1:$B$10,2)</f>
        <v>9</v>
      </c>
      <c r="W25" s="27">
        <f t="shared" si="1"/>
        <v>31</v>
      </c>
      <c r="X25" s="12"/>
    </row>
    <row r="26" spans="1:24" ht="30" customHeight="1" x14ac:dyDescent="0.25">
      <c r="A26" s="15" t="s">
        <v>69</v>
      </c>
      <c r="B26" s="11">
        <v>0</v>
      </c>
      <c r="C26" s="11" t="s">
        <v>23</v>
      </c>
      <c r="D26" s="13">
        <v>43904</v>
      </c>
      <c r="E26" s="11" t="s">
        <v>34</v>
      </c>
      <c r="F26" s="11">
        <v>1</v>
      </c>
      <c r="G26" s="11">
        <v>3</v>
      </c>
      <c r="H26" s="11">
        <v>3</v>
      </c>
      <c r="I26" s="11">
        <v>3</v>
      </c>
      <c r="J26" s="11">
        <v>3</v>
      </c>
      <c r="K26" s="11">
        <v>3</v>
      </c>
      <c r="L26" s="11">
        <v>3</v>
      </c>
      <c r="M26" s="11">
        <v>3</v>
      </c>
      <c r="N26" s="11">
        <v>4</v>
      </c>
      <c r="O26" s="11">
        <v>1</v>
      </c>
      <c r="P26" s="11">
        <v>3</v>
      </c>
      <c r="Q26" s="11">
        <v>3</v>
      </c>
      <c r="R26" s="11">
        <v>3</v>
      </c>
      <c r="S26" s="11"/>
      <c r="T26" s="18">
        <f t="shared" si="0"/>
        <v>29</v>
      </c>
      <c r="U26" s="11">
        <v>2.44</v>
      </c>
      <c r="V26" s="10">
        <f>VLOOKUP(T26,table!$A$1:$B$10,2)</f>
        <v>6</v>
      </c>
      <c r="W26" s="27">
        <f t="shared" si="1"/>
        <v>15</v>
      </c>
      <c r="X26" s="12"/>
    </row>
    <row r="27" spans="1:24" ht="30" customHeight="1" x14ac:dyDescent="0.25">
      <c r="A27" s="15" t="s">
        <v>70</v>
      </c>
      <c r="B27" s="11">
        <v>1</v>
      </c>
      <c r="C27" s="11" t="s">
        <v>23</v>
      </c>
      <c r="D27" s="13">
        <v>43904</v>
      </c>
      <c r="E27" s="11" t="s">
        <v>34</v>
      </c>
      <c r="F27" s="11">
        <v>0</v>
      </c>
      <c r="G27" s="11">
        <v>4</v>
      </c>
      <c r="H27" s="11">
        <v>4</v>
      </c>
      <c r="I27" s="11">
        <v>5</v>
      </c>
      <c r="J27" s="11">
        <v>4</v>
      </c>
      <c r="K27" s="11">
        <v>3</v>
      </c>
      <c r="L27" s="11">
        <v>3</v>
      </c>
      <c r="M27" s="11">
        <v>4</v>
      </c>
      <c r="N27" s="11">
        <v>4</v>
      </c>
      <c r="O27" s="11">
        <v>1</v>
      </c>
      <c r="P27" s="11">
        <v>3</v>
      </c>
      <c r="Q27" s="11">
        <v>3</v>
      </c>
      <c r="R27" s="11">
        <v>3</v>
      </c>
      <c r="S27" s="11"/>
      <c r="T27" s="18">
        <f t="shared" si="0"/>
        <v>33.5</v>
      </c>
      <c r="U27" s="11">
        <v>4.16</v>
      </c>
      <c r="V27" s="10">
        <f>VLOOKUP(T27,table!$A$1:$B$10,2)</f>
        <v>10</v>
      </c>
      <c r="W27" s="27">
        <f t="shared" si="1"/>
        <v>42</v>
      </c>
      <c r="X27" s="12"/>
    </row>
    <row r="28" spans="1:24" ht="30" customHeight="1" x14ac:dyDescent="0.25">
      <c r="A28" s="15" t="s">
        <v>71</v>
      </c>
      <c r="B28" s="11"/>
      <c r="C28" s="11" t="s">
        <v>41</v>
      </c>
      <c r="D28" s="13">
        <v>43904</v>
      </c>
      <c r="E28" s="11" t="s">
        <v>34</v>
      </c>
      <c r="F28" s="11">
        <v>0</v>
      </c>
      <c r="G28" s="11">
        <v>3</v>
      </c>
      <c r="H28" s="11">
        <v>3</v>
      </c>
      <c r="I28" s="11">
        <v>3</v>
      </c>
      <c r="J28" s="11">
        <v>3</v>
      </c>
      <c r="K28" s="11">
        <v>3</v>
      </c>
      <c r="L28" s="11">
        <v>2</v>
      </c>
      <c r="M28" s="11">
        <v>2</v>
      </c>
      <c r="N28" s="11">
        <v>3</v>
      </c>
      <c r="O28" s="11">
        <v>1</v>
      </c>
      <c r="P28" s="11">
        <v>3</v>
      </c>
      <c r="Q28" s="11">
        <v>3</v>
      </c>
      <c r="R28" s="11">
        <v>2.5</v>
      </c>
      <c r="S28" s="11"/>
      <c r="T28" s="18">
        <f t="shared" si="0"/>
        <v>26</v>
      </c>
      <c r="U28" s="11">
        <v>4.5</v>
      </c>
      <c r="V28" s="10">
        <f>VLOOKUP(T28,table!$A$1:$B$10,2)</f>
        <v>2</v>
      </c>
      <c r="W28" s="27">
        <f t="shared" si="1"/>
        <v>9</v>
      </c>
      <c r="X28" s="12"/>
    </row>
    <row r="29" spans="1:24" ht="30" customHeight="1" x14ac:dyDescent="0.25">
      <c r="A29" s="15" t="s">
        <v>72</v>
      </c>
      <c r="B29" s="11">
        <v>0</v>
      </c>
      <c r="C29" s="11" t="s">
        <v>25</v>
      </c>
      <c r="D29" s="13">
        <v>43904</v>
      </c>
      <c r="E29" s="11" t="s">
        <v>34</v>
      </c>
      <c r="F29" s="11">
        <v>0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>
        <v>3</v>
      </c>
      <c r="M29" s="11">
        <v>3</v>
      </c>
      <c r="N29" s="11">
        <v>3</v>
      </c>
      <c r="O29" s="11">
        <v>1</v>
      </c>
      <c r="P29" s="11">
        <v>3</v>
      </c>
      <c r="Q29" s="11">
        <v>3</v>
      </c>
      <c r="R29" s="11">
        <v>3</v>
      </c>
      <c r="S29" s="11"/>
      <c r="T29" s="18">
        <f t="shared" si="0"/>
        <v>27</v>
      </c>
      <c r="U29" s="11">
        <v>4.3</v>
      </c>
      <c r="V29" s="10">
        <f>VLOOKUP(T29,table!$A$1:$B$10,2)</f>
        <v>2</v>
      </c>
      <c r="W29" s="27">
        <f t="shared" si="1"/>
        <v>9</v>
      </c>
      <c r="X29" s="12"/>
    </row>
    <row r="30" spans="1:24" ht="30" customHeight="1" x14ac:dyDescent="0.25">
      <c r="A30" s="15" t="s">
        <v>73</v>
      </c>
      <c r="B30" s="11"/>
      <c r="C30" s="11" t="s">
        <v>41</v>
      </c>
      <c r="D30" s="13">
        <v>43939</v>
      </c>
      <c r="E30" s="11" t="s">
        <v>34</v>
      </c>
      <c r="F30" s="11">
        <v>1</v>
      </c>
      <c r="G30" s="11">
        <v>4</v>
      </c>
      <c r="H30" s="11">
        <v>4</v>
      </c>
      <c r="I30" s="11">
        <v>4</v>
      </c>
      <c r="J30" s="11">
        <v>4</v>
      </c>
      <c r="K30" s="11">
        <v>4</v>
      </c>
      <c r="L30" s="11">
        <v>3</v>
      </c>
      <c r="M30" s="11">
        <v>4</v>
      </c>
      <c r="N30" s="11">
        <v>4</v>
      </c>
      <c r="O30" s="11">
        <v>1</v>
      </c>
      <c r="P30" s="11">
        <v>3</v>
      </c>
      <c r="Q30" s="11">
        <v>3</v>
      </c>
      <c r="R30" s="11">
        <v>3</v>
      </c>
      <c r="S30" s="11">
        <v>5</v>
      </c>
      <c r="T30" s="18">
        <f t="shared" si="0"/>
        <v>34.5</v>
      </c>
      <c r="U30" s="11">
        <v>3.74</v>
      </c>
      <c r="V30" s="10">
        <f>VLOOKUP(T30,table!$A$1:$B$10,2)</f>
        <v>12</v>
      </c>
      <c r="W30" s="27">
        <f t="shared" si="1"/>
        <v>45</v>
      </c>
      <c r="X30" s="12" t="s">
        <v>37</v>
      </c>
    </row>
    <row r="31" spans="1:24" ht="30" customHeight="1" x14ac:dyDescent="0.25">
      <c r="A31" s="15" t="s">
        <v>74</v>
      </c>
      <c r="B31" s="11"/>
      <c r="C31" s="11" t="s">
        <v>23</v>
      </c>
      <c r="D31" s="13">
        <v>43939</v>
      </c>
      <c r="E31" s="11" t="s">
        <v>34</v>
      </c>
      <c r="F31" s="11">
        <v>0</v>
      </c>
      <c r="G31" s="11">
        <v>3</v>
      </c>
      <c r="H31" s="11">
        <v>3</v>
      </c>
      <c r="I31" s="11">
        <v>3</v>
      </c>
      <c r="J31" s="11">
        <v>3</v>
      </c>
      <c r="K31" s="11">
        <v>2</v>
      </c>
      <c r="L31" s="11">
        <v>2</v>
      </c>
      <c r="M31" s="11">
        <v>3</v>
      </c>
      <c r="N31" s="11">
        <v>3</v>
      </c>
      <c r="O31" s="11">
        <v>3</v>
      </c>
      <c r="P31" s="11">
        <v>3</v>
      </c>
      <c r="Q31" s="11">
        <v>3</v>
      </c>
      <c r="R31" s="11">
        <v>2</v>
      </c>
      <c r="S31" s="11">
        <v>3</v>
      </c>
      <c r="T31" s="18">
        <f t="shared" si="0"/>
        <v>25.5</v>
      </c>
      <c r="U31" s="11">
        <v>3.48</v>
      </c>
      <c r="V31" s="10">
        <f>VLOOKUP(T31,table!$A$1:$B$10,2)</f>
        <v>2</v>
      </c>
      <c r="W31" s="27">
        <f t="shared" si="1"/>
        <v>7</v>
      </c>
      <c r="X31" s="12" t="s">
        <v>40</v>
      </c>
    </row>
    <row r="32" spans="1:24" ht="30" customHeight="1" x14ac:dyDescent="0.25">
      <c r="A32" s="15" t="s">
        <v>75</v>
      </c>
      <c r="B32" s="11"/>
      <c r="C32" s="11" t="s">
        <v>35</v>
      </c>
      <c r="D32" s="13">
        <v>43939</v>
      </c>
      <c r="E32" s="11" t="s">
        <v>34</v>
      </c>
      <c r="F32" s="11">
        <v>0</v>
      </c>
      <c r="G32" s="11">
        <v>2</v>
      </c>
      <c r="H32" s="11">
        <v>3</v>
      </c>
      <c r="I32" s="11">
        <v>3</v>
      </c>
      <c r="J32" s="11">
        <v>4</v>
      </c>
      <c r="K32" s="11">
        <v>2</v>
      </c>
      <c r="L32" s="11">
        <v>2</v>
      </c>
      <c r="M32" s="11">
        <v>2</v>
      </c>
      <c r="N32" s="11">
        <v>2</v>
      </c>
      <c r="O32" s="11">
        <v>1</v>
      </c>
      <c r="P32" s="11">
        <v>3</v>
      </c>
      <c r="Q32" s="11">
        <v>3</v>
      </c>
      <c r="R32" s="11">
        <v>2</v>
      </c>
      <c r="S32" s="11">
        <v>5</v>
      </c>
      <c r="T32" s="18">
        <f t="shared" si="0"/>
        <v>24</v>
      </c>
      <c r="U32" s="11">
        <v>3.57</v>
      </c>
      <c r="V32" s="10">
        <f>VLOOKUP(T32,table!$A$1:$B$10,2)</f>
        <v>2</v>
      </c>
      <c r="W32" s="27">
        <f t="shared" si="1"/>
        <v>8</v>
      </c>
      <c r="X32" s="12" t="s">
        <v>36</v>
      </c>
    </row>
    <row r="33" spans="1:24" ht="30" customHeight="1" x14ac:dyDescent="0.25">
      <c r="A33" s="15" t="s">
        <v>76</v>
      </c>
      <c r="B33" s="11"/>
      <c r="C33" s="11" t="s">
        <v>23</v>
      </c>
      <c r="D33" s="13">
        <v>43939</v>
      </c>
      <c r="E33" s="11" t="s">
        <v>34</v>
      </c>
      <c r="F33" s="11">
        <v>0</v>
      </c>
      <c r="G33" s="11">
        <v>3</v>
      </c>
      <c r="H33" s="11">
        <v>4</v>
      </c>
      <c r="I33" s="11">
        <v>4</v>
      </c>
      <c r="J33" s="11">
        <v>4</v>
      </c>
      <c r="K33" s="11">
        <v>3</v>
      </c>
      <c r="L33" s="11">
        <v>2</v>
      </c>
      <c r="M33" s="11">
        <v>3</v>
      </c>
      <c r="N33" s="11">
        <v>3</v>
      </c>
      <c r="O33" s="11">
        <v>1</v>
      </c>
      <c r="P33" s="11">
        <v>2</v>
      </c>
      <c r="Q33" s="11">
        <v>3</v>
      </c>
      <c r="R33" s="11">
        <v>3</v>
      </c>
      <c r="S33" s="11"/>
      <c r="T33" s="18">
        <f t="shared" si="0"/>
        <v>28.5</v>
      </c>
      <c r="U33" s="11">
        <v>5.14</v>
      </c>
      <c r="V33" s="10">
        <f>VLOOKUP(T33,table!$A$1:$B$10,2)</f>
        <v>5</v>
      </c>
      <c r="W33" s="27">
        <f t="shared" si="1"/>
        <v>26</v>
      </c>
      <c r="X33" s="12"/>
    </row>
    <row r="34" spans="1:24" ht="30" customHeight="1" x14ac:dyDescent="0.25">
      <c r="A34" s="15" t="s">
        <v>77</v>
      </c>
      <c r="B34" s="11"/>
      <c r="C34" s="11" t="s">
        <v>35</v>
      </c>
      <c r="D34" s="13">
        <v>43939</v>
      </c>
      <c r="E34" s="11" t="s">
        <v>34</v>
      </c>
      <c r="F34" s="11">
        <v>0</v>
      </c>
      <c r="G34" s="11">
        <v>3</v>
      </c>
      <c r="H34" s="11">
        <v>4</v>
      </c>
      <c r="I34" s="11">
        <v>4</v>
      </c>
      <c r="J34" s="11">
        <v>4</v>
      </c>
      <c r="K34" s="11">
        <v>3</v>
      </c>
      <c r="L34" s="11">
        <v>3</v>
      </c>
      <c r="M34" s="11">
        <v>3</v>
      </c>
      <c r="N34" s="11">
        <v>3</v>
      </c>
      <c r="O34" s="11">
        <v>3</v>
      </c>
      <c r="P34" s="11">
        <v>3</v>
      </c>
      <c r="Q34" s="11">
        <v>3</v>
      </c>
      <c r="R34" s="11">
        <v>2.5</v>
      </c>
      <c r="S34" s="11"/>
      <c r="T34" s="18">
        <f t="shared" si="0"/>
        <v>30</v>
      </c>
      <c r="U34" s="11">
        <v>2.91</v>
      </c>
      <c r="V34" s="10">
        <f>VLOOKUP(T34,table!$A$1:$B$10,2)</f>
        <v>6</v>
      </c>
      <c r="W34" s="27">
        <f t="shared" ref="W34:W54" si="2">ROUNDUP(SUM(U34*V34),0)</f>
        <v>18</v>
      </c>
      <c r="X34" s="12"/>
    </row>
    <row r="35" spans="1:24" ht="30" customHeight="1" x14ac:dyDescent="0.25">
      <c r="A35" s="15" t="s">
        <v>78</v>
      </c>
      <c r="B35" s="11"/>
      <c r="C35" s="11" t="s">
        <v>41</v>
      </c>
      <c r="D35" s="13">
        <v>43939</v>
      </c>
      <c r="E35" s="11" t="s">
        <v>34</v>
      </c>
      <c r="F35" s="11">
        <v>0</v>
      </c>
      <c r="G35" s="11">
        <v>3</v>
      </c>
      <c r="H35" s="11">
        <v>4</v>
      </c>
      <c r="I35" s="11">
        <v>4</v>
      </c>
      <c r="J35" s="11">
        <v>4</v>
      </c>
      <c r="K35" s="11">
        <v>3</v>
      </c>
      <c r="L35" s="11">
        <v>2</v>
      </c>
      <c r="M35" s="11">
        <v>3</v>
      </c>
      <c r="N35" s="11">
        <v>3</v>
      </c>
      <c r="O35" s="11">
        <v>3</v>
      </c>
      <c r="P35" s="11">
        <v>3</v>
      </c>
      <c r="Q35" s="11">
        <v>3</v>
      </c>
      <c r="R35" s="11">
        <v>2.5</v>
      </c>
      <c r="S35" s="11"/>
      <c r="T35" s="18">
        <f t="shared" si="0"/>
        <v>29.5</v>
      </c>
      <c r="U35" s="11">
        <v>2.9</v>
      </c>
      <c r="V35" s="10">
        <f>VLOOKUP(T35,table!$A$1:$B$10,2)</f>
        <v>6</v>
      </c>
      <c r="W35" s="27">
        <f t="shared" si="2"/>
        <v>18</v>
      </c>
      <c r="X35" s="12" t="s">
        <v>42</v>
      </c>
    </row>
    <row r="36" spans="1:24" ht="30" customHeight="1" x14ac:dyDescent="0.25">
      <c r="A36" s="15" t="s">
        <v>79</v>
      </c>
      <c r="B36" s="11"/>
      <c r="C36" s="11" t="s">
        <v>23</v>
      </c>
      <c r="D36" s="13">
        <v>43939</v>
      </c>
      <c r="E36" s="11" t="s">
        <v>34</v>
      </c>
      <c r="F36" s="11">
        <v>0</v>
      </c>
      <c r="G36" s="11">
        <v>2</v>
      </c>
      <c r="H36" s="11">
        <v>3</v>
      </c>
      <c r="I36" s="11">
        <v>3</v>
      </c>
      <c r="J36" s="11">
        <v>4</v>
      </c>
      <c r="K36" s="11">
        <v>4</v>
      </c>
      <c r="L36" s="11">
        <v>3</v>
      </c>
      <c r="M36" s="11">
        <v>3</v>
      </c>
      <c r="N36" s="11">
        <v>4</v>
      </c>
      <c r="O36" s="11">
        <v>3</v>
      </c>
      <c r="P36" s="11">
        <v>3</v>
      </c>
      <c r="Q36" s="11">
        <v>3</v>
      </c>
      <c r="R36" s="11">
        <v>3</v>
      </c>
      <c r="S36" s="11"/>
      <c r="T36" s="18">
        <f t="shared" si="0"/>
        <v>29</v>
      </c>
      <c r="U36" s="11">
        <v>2.63</v>
      </c>
      <c r="V36" s="10">
        <f>VLOOKUP(T36,table!$A$1:$B$10,2)</f>
        <v>6</v>
      </c>
      <c r="W36" s="27">
        <f t="shared" si="2"/>
        <v>16</v>
      </c>
      <c r="X36" s="12"/>
    </row>
    <row r="37" spans="1:24" ht="30" customHeight="1" x14ac:dyDescent="0.25">
      <c r="A37" s="15" t="s">
        <v>80</v>
      </c>
      <c r="B37" s="11">
        <v>0</v>
      </c>
      <c r="C37" s="11" t="s">
        <v>23</v>
      </c>
      <c r="D37" s="13">
        <v>43904</v>
      </c>
      <c r="E37" s="11" t="s">
        <v>34</v>
      </c>
      <c r="F37" s="11">
        <v>0</v>
      </c>
      <c r="G37" s="11">
        <v>3</v>
      </c>
      <c r="H37" s="11">
        <v>3</v>
      </c>
      <c r="I37" s="11">
        <v>3</v>
      </c>
      <c r="J37" s="11">
        <v>4</v>
      </c>
      <c r="K37" s="11">
        <v>3</v>
      </c>
      <c r="L37" s="11">
        <v>3</v>
      </c>
      <c r="M37" s="11">
        <v>4</v>
      </c>
      <c r="N37" s="11">
        <v>3</v>
      </c>
      <c r="O37" s="11">
        <v>1</v>
      </c>
      <c r="P37" s="11">
        <v>3</v>
      </c>
      <c r="Q37" s="11">
        <v>3</v>
      </c>
      <c r="R37" s="11">
        <v>3.5</v>
      </c>
      <c r="S37" s="11"/>
      <c r="T37" s="18">
        <f t="shared" si="0"/>
        <v>28.5</v>
      </c>
      <c r="U37" s="11">
        <v>7</v>
      </c>
      <c r="V37" s="10">
        <f>VLOOKUP(T37,table!$A$1:$B$10,2)</f>
        <v>5</v>
      </c>
      <c r="W37" s="27">
        <f t="shared" si="2"/>
        <v>35</v>
      </c>
      <c r="X37" s="12"/>
    </row>
    <row r="38" spans="1:24" ht="30" customHeight="1" x14ac:dyDescent="0.25">
      <c r="A38" s="15" t="s">
        <v>81</v>
      </c>
      <c r="B38" s="11">
        <v>1</v>
      </c>
      <c r="C38" s="11" t="s">
        <v>23</v>
      </c>
      <c r="D38" s="13">
        <v>43904</v>
      </c>
      <c r="E38" s="11" t="s">
        <v>34</v>
      </c>
      <c r="F38" s="11">
        <v>0</v>
      </c>
      <c r="G38" s="11">
        <v>4</v>
      </c>
      <c r="H38" s="11">
        <v>3</v>
      </c>
      <c r="I38" s="11">
        <v>3</v>
      </c>
      <c r="J38" s="11">
        <v>3</v>
      </c>
      <c r="K38" s="11">
        <v>1</v>
      </c>
      <c r="L38" s="11">
        <v>2</v>
      </c>
      <c r="M38" s="11">
        <v>4</v>
      </c>
      <c r="N38" s="11">
        <v>4</v>
      </c>
      <c r="O38" s="11">
        <v>1</v>
      </c>
      <c r="P38" s="11">
        <v>3</v>
      </c>
      <c r="Q38" s="11">
        <v>3</v>
      </c>
      <c r="R38" s="11">
        <v>3</v>
      </c>
      <c r="S38" s="11"/>
      <c r="T38" s="18">
        <f t="shared" si="0"/>
        <v>27</v>
      </c>
      <c r="U38" s="11">
        <v>2.4</v>
      </c>
      <c r="V38" s="10">
        <f>VLOOKUP(T38,table!$A$1:$B$10,2)</f>
        <v>2</v>
      </c>
      <c r="W38" s="27">
        <f t="shared" si="2"/>
        <v>5</v>
      </c>
      <c r="X38" s="12"/>
    </row>
    <row r="39" spans="1:24" ht="30" customHeight="1" x14ac:dyDescent="0.25">
      <c r="A39" s="15" t="s">
        <v>82</v>
      </c>
      <c r="B39" s="11">
        <v>0</v>
      </c>
      <c r="C39" s="11" t="s">
        <v>24</v>
      </c>
      <c r="D39" s="13">
        <v>43904</v>
      </c>
      <c r="E39" s="11" t="s">
        <v>34</v>
      </c>
      <c r="F39" s="11">
        <v>0</v>
      </c>
      <c r="G39" s="11">
        <v>4</v>
      </c>
      <c r="H39" s="11">
        <v>4</v>
      </c>
      <c r="I39" s="11">
        <v>4</v>
      </c>
      <c r="J39" s="11">
        <v>4</v>
      </c>
      <c r="K39" s="11">
        <v>3</v>
      </c>
      <c r="L39" s="11">
        <v>4</v>
      </c>
      <c r="M39" s="11">
        <v>3</v>
      </c>
      <c r="N39" s="11">
        <v>3</v>
      </c>
      <c r="O39" s="11">
        <v>1</v>
      </c>
      <c r="P39" s="11">
        <v>3</v>
      </c>
      <c r="Q39" s="11">
        <v>3</v>
      </c>
      <c r="R39" s="11">
        <v>3</v>
      </c>
      <c r="S39" s="11"/>
      <c r="T39" s="18">
        <f t="shared" si="0"/>
        <v>31.5</v>
      </c>
      <c r="U39" s="11">
        <v>2.21</v>
      </c>
      <c r="V39" s="10">
        <f>VLOOKUP(T39,table!$A$1:$B$10,2)</f>
        <v>9</v>
      </c>
      <c r="W39" s="27">
        <f t="shared" si="2"/>
        <v>20</v>
      </c>
      <c r="X39" s="12"/>
    </row>
    <row r="40" spans="1:24" ht="30" customHeight="1" x14ac:dyDescent="0.25">
      <c r="A40" s="15" t="s">
        <v>83</v>
      </c>
      <c r="B40" s="11">
        <v>0</v>
      </c>
      <c r="C40" s="11" t="s">
        <v>24</v>
      </c>
      <c r="D40" s="13">
        <v>43904</v>
      </c>
      <c r="E40" s="11" t="s">
        <v>34</v>
      </c>
      <c r="F40" s="11">
        <v>0</v>
      </c>
      <c r="G40" s="11">
        <v>4</v>
      </c>
      <c r="H40" s="11">
        <v>4</v>
      </c>
      <c r="I40" s="11">
        <v>4</v>
      </c>
      <c r="J40" s="11">
        <v>4</v>
      </c>
      <c r="K40" s="11">
        <v>4</v>
      </c>
      <c r="L40" s="11">
        <v>2</v>
      </c>
      <c r="M40" s="11">
        <v>3</v>
      </c>
      <c r="N40" s="11">
        <v>4</v>
      </c>
      <c r="O40" s="11">
        <v>1</v>
      </c>
      <c r="P40" s="11">
        <v>3</v>
      </c>
      <c r="Q40" s="11">
        <v>3</v>
      </c>
      <c r="R40" s="11">
        <v>2.5</v>
      </c>
      <c r="S40" s="11"/>
      <c r="T40" s="18">
        <f t="shared" si="0"/>
        <v>32.5</v>
      </c>
      <c r="U40" s="11">
        <v>3.45</v>
      </c>
      <c r="V40" s="10">
        <f>VLOOKUP(T40,table!$A$1:$B$10,2)</f>
        <v>9</v>
      </c>
      <c r="W40" s="27">
        <f t="shared" si="2"/>
        <v>32</v>
      </c>
      <c r="X40" s="12"/>
    </row>
    <row r="41" spans="1:24" ht="30" customHeight="1" x14ac:dyDescent="0.25">
      <c r="A41" s="15" t="s">
        <v>84</v>
      </c>
      <c r="B41" s="11"/>
      <c r="C41" s="11" t="s">
        <v>38</v>
      </c>
      <c r="D41" s="13">
        <v>43939</v>
      </c>
      <c r="E41" s="11" t="s">
        <v>34</v>
      </c>
      <c r="F41" s="11"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8">
        <f t="shared" si="0"/>
        <v>0</v>
      </c>
      <c r="U41" s="11">
        <v>3.88</v>
      </c>
      <c r="V41" s="10">
        <f>VLOOKUP(T41,table!$A$1:$B$10,2)</f>
        <v>1</v>
      </c>
      <c r="W41" s="27">
        <f t="shared" si="2"/>
        <v>4</v>
      </c>
      <c r="X41" s="12" t="s">
        <v>95</v>
      </c>
    </row>
    <row r="42" spans="1:24" ht="30" customHeight="1" x14ac:dyDescent="0.25">
      <c r="A42" s="15" t="s">
        <v>85</v>
      </c>
      <c r="B42" s="11"/>
      <c r="C42" s="11" t="s">
        <v>23</v>
      </c>
      <c r="D42" s="13">
        <v>43939</v>
      </c>
      <c r="E42" s="11" t="s">
        <v>34</v>
      </c>
      <c r="F42" s="11">
        <v>0</v>
      </c>
      <c r="G42" s="11">
        <v>4</v>
      </c>
      <c r="H42" s="11">
        <v>4</v>
      </c>
      <c r="I42" s="11">
        <v>4</v>
      </c>
      <c r="J42" s="11">
        <v>4</v>
      </c>
      <c r="K42" s="11">
        <v>3</v>
      </c>
      <c r="L42" s="11">
        <v>3</v>
      </c>
      <c r="M42" s="11">
        <v>3</v>
      </c>
      <c r="N42" s="11">
        <v>3</v>
      </c>
      <c r="O42" s="11">
        <v>1</v>
      </c>
      <c r="P42" s="11">
        <v>3</v>
      </c>
      <c r="Q42" s="11">
        <v>3</v>
      </c>
      <c r="R42" s="11">
        <v>2.5</v>
      </c>
      <c r="S42" s="11"/>
      <c r="T42" s="18">
        <f t="shared" ref="T42:T54" si="3">SUM(L42/2)+(M42/2)+SUM(F42:K42)+SUM(P42:Q42)+SUM(N42)</f>
        <v>31</v>
      </c>
      <c r="U42" s="11">
        <v>4.9000000000000004</v>
      </c>
      <c r="V42" s="10">
        <f>VLOOKUP(T42,table!$A$1:$B$10,2)</f>
        <v>9</v>
      </c>
      <c r="W42" s="27">
        <f t="shared" si="2"/>
        <v>45</v>
      </c>
      <c r="X42" s="12" t="s">
        <v>39</v>
      </c>
    </row>
    <row r="43" spans="1:24" ht="30" customHeight="1" x14ac:dyDescent="0.25">
      <c r="A43" s="15" t="s">
        <v>86</v>
      </c>
      <c r="B43" s="11"/>
      <c r="C43" s="11" t="s">
        <v>23</v>
      </c>
      <c r="D43" s="13">
        <v>43939</v>
      </c>
      <c r="E43" s="11" t="s">
        <v>34</v>
      </c>
      <c r="F43" s="11">
        <v>0</v>
      </c>
      <c r="G43" s="11">
        <v>3</v>
      </c>
      <c r="H43" s="11">
        <v>3</v>
      </c>
      <c r="I43" s="11">
        <v>4</v>
      </c>
      <c r="J43" s="11">
        <v>3</v>
      </c>
      <c r="K43" s="11">
        <v>3</v>
      </c>
      <c r="L43" s="11">
        <v>3</v>
      </c>
      <c r="M43" s="11">
        <v>3</v>
      </c>
      <c r="N43" s="11">
        <v>3</v>
      </c>
      <c r="O43" s="11">
        <v>3</v>
      </c>
      <c r="P43" s="11">
        <v>3</v>
      </c>
      <c r="Q43" s="11">
        <v>3</v>
      </c>
      <c r="R43" s="11">
        <v>2</v>
      </c>
      <c r="S43" s="11"/>
      <c r="T43" s="18">
        <f t="shared" si="3"/>
        <v>28</v>
      </c>
      <c r="U43" s="11">
        <v>2.89</v>
      </c>
      <c r="V43" s="10">
        <f>VLOOKUP(T43,table!$A$1:$B$10,2)</f>
        <v>5</v>
      </c>
      <c r="W43" s="27">
        <f t="shared" si="2"/>
        <v>15</v>
      </c>
      <c r="X43" s="12" t="s">
        <v>43</v>
      </c>
    </row>
    <row r="44" spans="1:24" ht="30" customHeight="1" x14ac:dyDescent="0.35">
      <c r="A44" s="15" t="s">
        <v>87</v>
      </c>
      <c r="B44" s="11">
        <v>0</v>
      </c>
      <c r="C44" s="11" t="s">
        <v>24</v>
      </c>
      <c r="D44" s="13">
        <v>43904</v>
      </c>
      <c r="E44" s="11" t="s">
        <v>34</v>
      </c>
      <c r="F44" s="11">
        <v>0</v>
      </c>
      <c r="G44" s="11">
        <v>4</v>
      </c>
      <c r="H44" s="11">
        <v>4</v>
      </c>
      <c r="I44" s="11">
        <v>4</v>
      </c>
      <c r="J44" s="11">
        <v>5</v>
      </c>
      <c r="K44" s="11">
        <v>3</v>
      </c>
      <c r="L44" s="11">
        <v>4</v>
      </c>
      <c r="M44" s="11">
        <v>4</v>
      </c>
      <c r="N44" s="11">
        <v>4</v>
      </c>
      <c r="O44" s="11">
        <v>1</v>
      </c>
      <c r="P44" s="11">
        <v>5</v>
      </c>
      <c r="Q44" s="11">
        <v>5</v>
      </c>
      <c r="R44" s="11">
        <v>3.5</v>
      </c>
      <c r="S44" s="11"/>
      <c r="T44" s="18">
        <f t="shared" si="3"/>
        <v>38</v>
      </c>
      <c r="U44" s="11">
        <v>3.72</v>
      </c>
      <c r="V44" s="10">
        <f>VLOOKUP(T44,table!$A$1:$B$10,2)</f>
        <v>18</v>
      </c>
      <c r="W44" s="27">
        <f t="shared" si="2"/>
        <v>67</v>
      </c>
      <c r="X44" s="29" t="s">
        <v>97</v>
      </c>
    </row>
    <row r="45" spans="1:24" ht="30" customHeight="1" x14ac:dyDescent="0.25">
      <c r="A45" s="15" t="s">
        <v>88</v>
      </c>
      <c r="B45" s="11"/>
      <c r="C45" s="11" t="s">
        <v>33</v>
      </c>
      <c r="D45" s="13">
        <v>43939</v>
      </c>
      <c r="E45" s="11" t="s">
        <v>34</v>
      </c>
      <c r="F45" s="11">
        <v>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8">
        <f t="shared" si="3"/>
        <v>0</v>
      </c>
      <c r="U45" s="11"/>
      <c r="V45" s="10">
        <f>VLOOKUP(T45,table!$A$1:$B$10,2)</f>
        <v>1</v>
      </c>
      <c r="W45" s="27">
        <f t="shared" si="2"/>
        <v>0</v>
      </c>
      <c r="X45" s="12"/>
    </row>
    <row r="46" spans="1:24" ht="30" customHeight="1" x14ac:dyDescent="0.25">
      <c r="A46" s="15" t="s">
        <v>89</v>
      </c>
      <c r="B46" s="11"/>
      <c r="C46" s="11" t="s">
        <v>35</v>
      </c>
      <c r="D46" s="13">
        <v>43939</v>
      </c>
      <c r="E46" s="11" t="s">
        <v>34</v>
      </c>
      <c r="F46" s="11">
        <v>0</v>
      </c>
      <c r="G46" s="11">
        <v>4</v>
      </c>
      <c r="H46" s="11">
        <v>4</v>
      </c>
      <c r="I46" s="11">
        <v>4</v>
      </c>
      <c r="J46" s="11">
        <v>3</v>
      </c>
      <c r="K46" s="11">
        <v>3</v>
      </c>
      <c r="L46" s="11">
        <v>3</v>
      </c>
      <c r="M46" s="11">
        <v>3</v>
      </c>
      <c r="N46" s="11">
        <v>3</v>
      </c>
      <c r="O46" s="11">
        <v>3</v>
      </c>
      <c r="P46" s="11">
        <v>3</v>
      </c>
      <c r="Q46" s="11">
        <v>3</v>
      </c>
      <c r="R46" s="11">
        <v>2</v>
      </c>
      <c r="S46" s="11"/>
      <c r="T46" s="18">
        <f t="shared" si="3"/>
        <v>30</v>
      </c>
      <c r="U46" s="11">
        <v>2.46</v>
      </c>
      <c r="V46" s="10">
        <f>VLOOKUP(T46,table!$A$1:$B$10,2)</f>
        <v>6</v>
      </c>
      <c r="W46" s="27">
        <f t="shared" si="2"/>
        <v>15</v>
      </c>
      <c r="X46" s="12"/>
    </row>
    <row r="47" spans="1:24" ht="30" customHeight="1" x14ac:dyDescent="0.25">
      <c r="A47" s="15" t="s">
        <v>90</v>
      </c>
      <c r="B47" s="11">
        <v>0</v>
      </c>
      <c r="C47" s="11" t="s">
        <v>23</v>
      </c>
      <c r="D47" s="13">
        <v>43904</v>
      </c>
      <c r="E47" s="11" t="s">
        <v>34</v>
      </c>
      <c r="F47" s="11">
        <v>1</v>
      </c>
      <c r="G47" s="11">
        <v>4</v>
      </c>
      <c r="H47" s="11">
        <v>4</v>
      </c>
      <c r="I47" s="11">
        <v>4</v>
      </c>
      <c r="J47" s="11">
        <v>4</v>
      </c>
      <c r="K47" s="11">
        <v>4</v>
      </c>
      <c r="L47" s="11">
        <v>3</v>
      </c>
      <c r="M47" s="11">
        <v>4</v>
      </c>
      <c r="N47" s="11">
        <v>4</v>
      </c>
      <c r="O47" s="11">
        <v>1</v>
      </c>
      <c r="P47" s="11">
        <v>5</v>
      </c>
      <c r="Q47" s="11">
        <v>5</v>
      </c>
      <c r="R47" s="11">
        <v>2.5</v>
      </c>
      <c r="S47" s="11"/>
      <c r="T47" s="18">
        <f t="shared" si="3"/>
        <v>38.5</v>
      </c>
      <c r="U47" s="11">
        <v>3.6</v>
      </c>
      <c r="V47" s="10">
        <f>VLOOKUP(T47,table!$A$1:$B$10,2)</f>
        <v>18</v>
      </c>
      <c r="W47" s="27">
        <f t="shared" si="2"/>
        <v>65</v>
      </c>
      <c r="X47" s="12"/>
    </row>
    <row r="48" spans="1:24" ht="30" customHeight="1" x14ac:dyDescent="0.25">
      <c r="A48" s="15" t="s">
        <v>91</v>
      </c>
      <c r="B48" s="11">
        <v>0</v>
      </c>
      <c r="C48" s="11" t="s">
        <v>23</v>
      </c>
      <c r="D48" s="13">
        <v>43904</v>
      </c>
      <c r="E48" s="11" t="s">
        <v>34</v>
      </c>
      <c r="F48" s="11">
        <v>1</v>
      </c>
      <c r="G48" s="11">
        <v>4</v>
      </c>
      <c r="H48" s="11">
        <v>4</v>
      </c>
      <c r="I48" s="11">
        <v>4</v>
      </c>
      <c r="J48" s="11">
        <v>4</v>
      </c>
      <c r="K48" s="11">
        <v>4</v>
      </c>
      <c r="L48" s="11">
        <v>5</v>
      </c>
      <c r="M48" s="11">
        <v>4</v>
      </c>
      <c r="N48" s="11">
        <v>4</v>
      </c>
      <c r="O48" s="11">
        <v>1</v>
      </c>
      <c r="P48" s="11">
        <v>5</v>
      </c>
      <c r="Q48" s="11">
        <v>5</v>
      </c>
      <c r="R48" s="11">
        <v>2.2000000000000002</v>
      </c>
      <c r="S48" s="11"/>
      <c r="T48" s="18">
        <f t="shared" si="3"/>
        <v>39.5</v>
      </c>
      <c r="U48" s="11">
        <v>2.4500000000000002</v>
      </c>
      <c r="V48" s="10">
        <f>VLOOKUP(T48,table!$A$1:$B$10,2)</f>
        <v>18</v>
      </c>
      <c r="W48" s="27">
        <f t="shared" si="2"/>
        <v>45</v>
      </c>
      <c r="X48" s="12"/>
    </row>
    <row r="49" spans="1:24" ht="30" customHeight="1" x14ac:dyDescent="0.25">
      <c r="A49" s="15" t="s">
        <v>92</v>
      </c>
      <c r="B49" s="11">
        <v>0</v>
      </c>
      <c r="C49" s="11" t="s">
        <v>23</v>
      </c>
      <c r="D49" s="13">
        <v>43904</v>
      </c>
      <c r="E49" s="11" t="s">
        <v>34</v>
      </c>
      <c r="F49" s="11">
        <v>0</v>
      </c>
      <c r="G49" s="11">
        <v>3</v>
      </c>
      <c r="H49" s="11">
        <v>3</v>
      </c>
      <c r="I49" s="11">
        <v>4</v>
      </c>
      <c r="J49" s="11">
        <v>3</v>
      </c>
      <c r="K49" s="11">
        <v>2</v>
      </c>
      <c r="L49" s="11">
        <v>3</v>
      </c>
      <c r="M49" s="11">
        <v>2</v>
      </c>
      <c r="N49" s="11">
        <v>2</v>
      </c>
      <c r="O49" s="11">
        <v>1</v>
      </c>
      <c r="P49" s="11">
        <v>2</v>
      </c>
      <c r="Q49" s="11">
        <v>3</v>
      </c>
      <c r="R49" s="11">
        <v>4</v>
      </c>
      <c r="S49" s="11"/>
      <c r="T49" s="18">
        <f t="shared" si="3"/>
        <v>24.5</v>
      </c>
      <c r="U49" s="11">
        <v>7.84</v>
      </c>
      <c r="V49" s="10">
        <f>VLOOKUP(T49,table!$A$1:$B$10,2)</f>
        <v>2</v>
      </c>
      <c r="W49" s="27">
        <f t="shared" si="2"/>
        <v>16</v>
      </c>
      <c r="X49" s="12"/>
    </row>
    <row r="50" spans="1:24" ht="30" customHeight="1" x14ac:dyDescent="0.25">
      <c r="A50" s="15" t="s">
        <v>48</v>
      </c>
      <c r="B50" s="11">
        <v>0</v>
      </c>
      <c r="C50" s="11" t="s">
        <v>23</v>
      </c>
      <c r="D50" s="13">
        <v>43904</v>
      </c>
      <c r="E50" s="11" t="s">
        <v>34</v>
      </c>
      <c r="F50" s="11">
        <v>0</v>
      </c>
      <c r="G50" s="11">
        <v>4</v>
      </c>
      <c r="H50" s="11">
        <v>4</v>
      </c>
      <c r="I50" s="11">
        <v>4</v>
      </c>
      <c r="J50" s="11">
        <v>3</v>
      </c>
      <c r="K50" s="11">
        <v>3</v>
      </c>
      <c r="L50" s="11">
        <v>3</v>
      </c>
      <c r="M50" s="11">
        <v>4</v>
      </c>
      <c r="N50" s="11">
        <v>4</v>
      </c>
      <c r="O50" s="11">
        <v>1</v>
      </c>
      <c r="P50" s="11">
        <v>3</v>
      </c>
      <c r="Q50" s="11">
        <v>3</v>
      </c>
      <c r="R50" s="11">
        <v>5</v>
      </c>
      <c r="S50" s="11"/>
      <c r="T50" s="18">
        <f t="shared" si="3"/>
        <v>31.5</v>
      </c>
      <c r="U50" s="11">
        <v>16</v>
      </c>
      <c r="V50" s="10">
        <f>VLOOKUP(T50,table!$A$1:$B$10,2)</f>
        <v>9</v>
      </c>
      <c r="W50" s="27">
        <f t="shared" si="2"/>
        <v>144</v>
      </c>
      <c r="X50" s="12"/>
    </row>
    <row r="51" spans="1:24" ht="30" customHeight="1" x14ac:dyDescent="0.25">
      <c r="A51" s="15" t="s">
        <v>93</v>
      </c>
      <c r="B51" s="11">
        <v>0</v>
      </c>
      <c r="C51" s="11" t="s">
        <v>23</v>
      </c>
      <c r="D51" s="13">
        <v>43904</v>
      </c>
      <c r="E51" s="11" t="s">
        <v>34</v>
      </c>
      <c r="F51" s="11">
        <v>1</v>
      </c>
      <c r="G51" s="11">
        <v>3</v>
      </c>
      <c r="H51" s="11">
        <v>3</v>
      </c>
      <c r="I51" s="11">
        <v>4</v>
      </c>
      <c r="J51" s="11">
        <v>4</v>
      </c>
      <c r="K51" s="11">
        <v>4</v>
      </c>
      <c r="L51" s="11">
        <v>3</v>
      </c>
      <c r="M51" s="11">
        <v>2</v>
      </c>
      <c r="N51" s="11">
        <v>4</v>
      </c>
      <c r="O51" s="11">
        <v>1</v>
      </c>
      <c r="P51" s="11">
        <v>4</v>
      </c>
      <c r="Q51" s="11">
        <v>3</v>
      </c>
      <c r="R51" s="11">
        <v>3</v>
      </c>
      <c r="S51" s="11"/>
      <c r="T51" s="18">
        <f t="shared" si="3"/>
        <v>32.5</v>
      </c>
      <c r="U51" s="11">
        <v>2.2999999999999998</v>
      </c>
      <c r="V51" s="10">
        <f>VLOOKUP(T51,table!$A$1:$B$10,2)</f>
        <v>9</v>
      </c>
      <c r="W51" s="27">
        <f t="shared" si="2"/>
        <v>21</v>
      </c>
      <c r="X51" s="12"/>
    </row>
    <row r="52" spans="1:24" ht="30" customHeight="1" x14ac:dyDescent="0.25">
      <c r="A52" s="15" t="s">
        <v>94</v>
      </c>
      <c r="B52" s="11">
        <v>0</v>
      </c>
      <c r="C52" s="11" t="s">
        <v>23</v>
      </c>
      <c r="D52" s="13">
        <v>43904</v>
      </c>
      <c r="E52" s="11" t="s">
        <v>34</v>
      </c>
      <c r="F52" s="11">
        <v>1</v>
      </c>
      <c r="G52" s="11">
        <v>4</v>
      </c>
      <c r="H52" s="11">
        <v>4</v>
      </c>
      <c r="I52" s="11">
        <v>4</v>
      </c>
      <c r="J52" s="11">
        <v>5</v>
      </c>
      <c r="K52" s="11">
        <v>4</v>
      </c>
      <c r="L52" s="11">
        <v>4</v>
      </c>
      <c r="M52" s="11">
        <v>4</v>
      </c>
      <c r="N52" s="11">
        <v>4</v>
      </c>
      <c r="O52" s="11">
        <v>1</v>
      </c>
      <c r="P52" s="11">
        <v>3</v>
      </c>
      <c r="Q52" s="11">
        <v>3</v>
      </c>
      <c r="R52" s="11">
        <v>3</v>
      </c>
      <c r="S52" s="11"/>
      <c r="T52" s="18">
        <f t="shared" si="3"/>
        <v>36</v>
      </c>
      <c r="U52" s="11">
        <v>2.17</v>
      </c>
      <c r="V52" s="10">
        <f>VLOOKUP(T52,table!$A$1:$B$10,2)</f>
        <v>16</v>
      </c>
      <c r="W52" s="27">
        <f t="shared" si="2"/>
        <v>35</v>
      </c>
      <c r="X52" s="12"/>
    </row>
    <row r="53" spans="1:24" ht="30" customHeight="1" x14ac:dyDescent="0.25">
      <c r="A53" s="15" t="s">
        <v>32</v>
      </c>
      <c r="B53" s="11">
        <v>0</v>
      </c>
      <c r="C53" s="11" t="s">
        <v>31</v>
      </c>
      <c r="D53" s="13">
        <v>43904</v>
      </c>
      <c r="E53" s="11" t="s">
        <v>34</v>
      </c>
      <c r="F53" s="11">
        <v>0</v>
      </c>
      <c r="G53" s="11">
        <v>3</v>
      </c>
      <c r="H53" s="11">
        <v>3</v>
      </c>
      <c r="I53" s="11">
        <v>3</v>
      </c>
      <c r="J53" s="11">
        <v>4</v>
      </c>
      <c r="K53" s="11">
        <v>3</v>
      </c>
      <c r="L53" s="11">
        <v>3</v>
      </c>
      <c r="M53" s="11">
        <v>4</v>
      </c>
      <c r="N53" s="11">
        <v>3</v>
      </c>
      <c r="O53" s="11">
        <v>1</v>
      </c>
      <c r="P53" s="11">
        <v>2</v>
      </c>
      <c r="Q53" s="11">
        <v>3</v>
      </c>
      <c r="R53" s="11">
        <v>3</v>
      </c>
      <c r="S53" s="11"/>
      <c r="T53" s="18">
        <f t="shared" si="3"/>
        <v>27.5</v>
      </c>
      <c r="U53" s="11">
        <v>1.76</v>
      </c>
      <c r="V53" s="10">
        <f>VLOOKUP(T53,table!$A$1:$B$10,2)</f>
        <v>2</v>
      </c>
      <c r="W53" s="27">
        <f t="shared" si="2"/>
        <v>4</v>
      </c>
      <c r="X53" s="12"/>
    </row>
    <row r="54" spans="1:24" ht="30" customHeight="1" x14ac:dyDescent="0.25">
      <c r="A54" s="15" t="s">
        <v>32</v>
      </c>
      <c r="B54" s="11"/>
      <c r="C54" s="11" t="s">
        <v>44</v>
      </c>
      <c r="D54" s="13">
        <v>43939</v>
      </c>
      <c r="E54" s="11" t="s">
        <v>34</v>
      </c>
      <c r="F54" s="11">
        <v>0</v>
      </c>
      <c r="G54" s="11">
        <v>4</v>
      </c>
      <c r="H54" s="11">
        <v>4</v>
      </c>
      <c r="I54" s="11">
        <v>4</v>
      </c>
      <c r="J54" s="11">
        <v>4</v>
      </c>
      <c r="K54" s="11">
        <v>3</v>
      </c>
      <c r="L54" s="11">
        <v>2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  <c r="R54" s="11">
        <v>2.5</v>
      </c>
      <c r="S54" s="11"/>
      <c r="T54" s="18">
        <f t="shared" si="3"/>
        <v>30.5</v>
      </c>
      <c r="U54" s="11">
        <v>3.56</v>
      </c>
      <c r="V54" s="10">
        <f>VLOOKUP(T54,table!$A$1:$B$10,2)</f>
        <v>6</v>
      </c>
      <c r="W54" s="27">
        <f t="shared" si="2"/>
        <v>22</v>
      </c>
      <c r="X54" s="12" t="s">
        <v>45</v>
      </c>
    </row>
    <row r="56" spans="1:24" ht="23.25" x14ac:dyDescent="0.35">
      <c r="E56" s="30"/>
      <c r="F56" s="30"/>
      <c r="G56" s="31"/>
      <c r="H56" s="32"/>
      <c r="I56" s="33" t="s">
        <v>98</v>
      </c>
      <c r="J56" s="30"/>
      <c r="K56" s="30"/>
      <c r="L56" s="30"/>
    </row>
  </sheetData>
  <sortState xmlns:xlrd2="http://schemas.microsoft.com/office/spreadsheetml/2017/richdata2" ref="A2:V26">
    <sortCondition ref="A1"/>
  </sortState>
  <printOptions horizontalCentered="1" gridLines="1"/>
  <pageMargins left="0.7" right="0.7" top="0.75" bottom="0.75" header="0.3" footer="0.3"/>
  <pageSetup scale="4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1"/>
  <sheetViews>
    <sheetView workbookViewId="0">
      <selection activeCell="A2" sqref="A2"/>
    </sheetView>
  </sheetViews>
  <sheetFormatPr defaultRowHeight="15.75" x14ac:dyDescent="0.25"/>
  <sheetData>
    <row r="1" spans="1:7" x14ac:dyDescent="0.25">
      <c r="A1" t="s">
        <v>15</v>
      </c>
      <c r="B1" t="s">
        <v>16</v>
      </c>
      <c r="G1" s="4">
        <v>19</v>
      </c>
    </row>
    <row r="2" spans="1:7" x14ac:dyDescent="0.25">
      <c r="A2">
        <v>0</v>
      </c>
      <c r="B2">
        <v>1</v>
      </c>
      <c r="G2" s="22">
        <v>21</v>
      </c>
    </row>
    <row r="3" spans="1:7" x14ac:dyDescent="0.25">
      <c r="A3">
        <v>23</v>
      </c>
      <c r="B3">
        <v>2</v>
      </c>
      <c r="G3" s="22">
        <v>24</v>
      </c>
    </row>
    <row r="4" spans="1:7" x14ac:dyDescent="0.25">
      <c r="A4">
        <v>28</v>
      </c>
      <c r="B4">
        <v>5</v>
      </c>
      <c r="G4" s="22">
        <v>25</v>
      </c>
    </row>
    <row r="5" spans="1:7" x14ac:dyDescent="0.25">
      <c r="A5">
        <v>29</v>
      </c>
      <c r="B5">
        <v>6</v>
      </c>
      <c r="G5" s="22">
        <v>25</v>
      </c>
    </row>
    <row r="6" spans="1:7" x14ac:dyDescent="0.25">
      <c r="A6">
        <v>31</v>
      </c>
      <c r="B6">
        <v>9</v>
      </c>
      <c r="G6" s="22">
        <v>27</v>
      </c>
    </row>
    <row r="7" spans="1:7" x14ac:dyDescent="0.25">
      <c r="A7">
        <v>33</v>
      </c>
      <c r="B7">
        <v>10</v>
      </c>
      <c r="G7" s="22">
        <v>27</v>
      </c>
    </row>
    <row r="8" spans="1:7" x14ac:dyDescent="0.25">
      <c r="A8">
        <v>34</v>
      </c>
      <c r="B8">
        <v>12</v>
      </c>
      <c r="G8" s="22">
        <v>27</v>
      </c>
    </row>
    <row r="9" spans="1:7" x14ac:dyDescent="0.25">
      <c r="A9">
        <v>36</v>
      </c>
      <c r="B9">
        <v>16</v>
      </c>
      <c r="G9" s="22">
        <v>28</v>
      </c>
    </row>
    <row r="10" spans="1:7" x14ac:dyDescent="0.25">
      <c r="A10">
        <v>37</v>
      </c>
      <c r="B10">
        <v>18</v>
      </c>
      <c r="G10" s="22">
        <v>28</v>
      </c>
    </row>
    <row r="11" spans="1:7" x14ac:dyDescent="0.25">
      <c r="G11" s="22">
        <v>28</v>
      </c>
    </row>
    <row r="12" spans="1:7" x14ac:dyDescent="0.25">
      <c r="G12" s="23">
        <v>29</v>
      </c>
    </row>
    <row r="13" spans="1:7" x14ac:dyDescent="0.25">
      <c r="G13" s="23">
        <v>29</v>
      </c>
    </row>
    <row r="14" spans="1:7" x14ac:dyDescent="0.25">
      <c r="G14" s="23">
        <v>29</v>
      </c>
    </row>
    <row r="15" spans="1:7" x14ac:dyDescent="0.25">
      <c r="G15" s="23">
        <v>29</v>
      </c>
    </row>
    <row r="16" spans="1:7" x14ac:dyDescent="0.25">
      <c r="G16" s="23">
        <v>29</v>
      </c>
    </row>
    <row r="17" spans="7:7" x14ac:dyDescent="0.25">
      <c r="G17" s="23">
        <v>29</v>
      </c>
    </row>
    <row r="18" spans="7:7" x14ac:dyDescent="0.25">
      <c r="G18" s="24">
        <v>30</v>
      </c>
    </row>
    <row r="19" spans="7:7" x14ac:dyDescent="0.25">
      <c r="G19" s="24">
        <v>30</v>
      </c>
    </row>
    <row r="20" spans="7:7" x14ac:dyDescent="0.25">
      <c r="G20" s="24">
        <v>30</v>
      </c>
    </row>
    <row r="21" spans="7:7" x14ac:dyDescent="0.25">
      <c r="G21" s="24">
        <v>30</v>
      </c>
    </row>
    <row r="22" spans="7:7" x14ac:dyDescent="0.25">
      <c r="G22" s="24">
        <v>30</v>
      </c>
    </row>
    <row r="23" spans="7:7" x14ac:dyDescent="0.25">
      <c r="G23" s="24">
        <v>31</v>
      </c>
    </row>
    <row r="24" spans="7:7" x14ac:dyDescent="0.25">
      <c r="G24" s="24">
        <v>31</v>
      </c>
    </row>
    <row r="25" spans="7:7" x14ac:dyDescent="0.25">
      <c r="G25" s="24">
        <v>31</v>
      </c>
    </row>
    <row r="26" spans="7:7" x14ac:dyDescent="0.25">
      <c r="G26" s="24">
        <v>31</v>
      </c>
    </row>
    <row r="27" spans="7:7" x14ac:dyDescent="0.25">
      <c r="G27" s="25">
        <v>32</v>
      </c>
    </row>
    <row r="28" spans="7:7" x14ac:dyDescent="0.25">
      <c r="G28" s="25">
        <v>32</v>
      </c>
    </row>
    <row r="29" spans="7:7" x14ac:dyDescent="0.25">
      <c r="G29" s="25">
        <v>32</v>
      </c>
    </row>
    <row r="30" spans="7:7" x14ac:dyDescent="0.25">
      <c r="G30" s="25">
        <v>32</v>
      </c>
    </row>
    <row r="31" spans="7:7" x14ac:dyDescent="0.25">
      <c r="G31" s="25">
        <v>33</v>
      </c>
    </row>
    <row r="32" spans="7:7" x14ac:dyDescent="0.25">
      <c r="G32" s="25">
        <v>33</v>
      </c>
    </row>
    <row r="33" spans="7:7" x14ac:dyDescent="0.25">
      <c r="G33" s="25">
        <v>33</v>
      </c>
    </row>
    <row r="34" spans="7:7" x14ac:dyDescent="0.25">
      <c r="G34" s="25">
        <v>33</v>
      </c>
    </row>
    <row r="35" spans="7:7" x14ac:dyDescent="0.25">
      <c r="G35" s="25">
        <v>33</v>
      </c>
    </row>
    <row r="36" spans="7:7" x14ac:dyDescent="0.25">
      <c r="G36" s="25">
        <v>33</v>
      </c>
    </row>
    <row r="37" spans="7:7" x14ac:dyDescent="0.25">
      <c r="G37" s="2">
        <v>34</v>
      </c>
    </row>
    <row r="38" spans="7:7" x14ac:dyDescent="0.25">
      <c r="G38" s="2">
        <v>34</v>
      </c>
    </row>
    <row r="39" spans="7:7" x14ac:dyDescent="0.25">
      <c r="G39" s="2">
        <v>34</v>
      </c>
    </row>
    <row r="40" spans="7:7" x14ac:dyDescent="0.25">
      <c r="G40" s="2">
        <v>35</v>
      </c>
    </row>
    <row r="41" spans="7:7" x14ac:dyDescent="0.25">
      <c r="G41" s="2">
        <v>35</v>
      </c>
    </row>
    <row r="42" spans="7:7" x14ac:dyDescent="0.25">
      <c r="G42" s="4">
        <v>36</v>
      </c>
    </row>
    <row r="43" spans="7:7" x14ac:dyDescent="0.25">
      <c r="G43" s="2">
        <v>36</v>
      </c>
    </row>
    <row r="44" spans="7:7" x14ac:dyDescent="0.25">
      <c r="G44" s="2">
        <v>36</v>
      </c>
    </row>
    <row r="45" spans="7:7" x14ac:dyDescent="0.25">
      <c r="G45" s="20">
        <v>37</v>
      </c>
    </row>
    <row r="46" spans="7:7" x14ac:dyDescent="0.25">
      <c r="G46" s="21">
        <v>37</v>
      </c>
    </row>
    <row r="47" spans="7:7" x14ac:dyDescent="0.25">
      <c r="G47" s="21">
        <v>37</v>
      </c>
    </row>
    <row r="48" spans="7:7" x14ac:dyDescent="0.25">
      <c r="G48" s="21">
        <v>39</v>
      </c>
    </row>
    <row r="49" spans="7:7" x14ac:dyDescent="0.25">
      <c r="G49" s="21">
        <v>40</v>
      </c>
    </row>
    <row r="50" spans="7:7" x14ac:dyDescent="0.25">
      <c r="G50" s="21">
        <v>41</v>
      </c>
    </row>
    <row r="51" spans="7:7" x14ac:dyDescent="0.25">
      <c r="G51" s="21">
        <v>41</v>
      </c>
    </row>
    <row r="52" spans="7:7" x14ac:dyDescent="0.25">
      <c r="G52" s="2"/>
    </row>
    <row r="53" spans="7:7" x14ac:dyDescent="0.25">
      <c r="G53" s="4"/>
    </row>
    <row r="54" spans="7:7" x14ac:dyDescent="0.25">
      <c r="G54" s="4"/>
    </row>
    <row r="55" spans="7:7" x14ac:dyDescent="0.25">
      <c r="G55" s="2"/>
    </row>
    <row r="56" spans="7:7" x14ac:dyDescent="0.25">
      <c r="G56" s="4"/>
    </row>
    <row r="57" spans="7:7" x14ac:dyDescent="0.25">
      <c r="G57" s="2"/>
    </row>
    <row r="58" spans="7:7" x14ac:dyDescent="0.25">
      <c r="G58" s="4"/>
    </row>
    <row r="59" spans="7:7" x14ac:dyDescent="0.25">
      <c r="G59" s="2"/>
    </row>
    <row r="60" spans="7:7" x14ac:dyDescent="0.25">
      <c r="G60" s="4"/>
    </row>
    <row r="61" spans="7:7" x14ac:dyDescent="0.25">
      <c r="G61" s="2"/>
    </row>
    <row r="62" spans="7:7" x14ac:dyDescent="0.25">
      <c r="G62" s="2"/>
    </row>
    <row r="63" spans="7:7" x14ac:dyDescent="0.25">
      <c r="G63" s="2"/>
    </row>
    <row r="64" spans="7:7" x14ac:dyDescent="0.25">
      <c r="G64" s="2"/>
    </row>
    <row r="65" spans="7:7" x14ac:dyDescent="0.25">
      <c r="G65" s="2"/>
    </row>
    <row r="66" spans="7:7" x14ac:dyDescent="0.25">
      <c r="G66" s="2"/>
    </row>
    <row r="67" spans="7:7" x14ac:dyDescent="0.25">
      <c r="G67" s="2"/>
    </row>
    <row r="68" spans="7:7" x14ac:dyDescent="0.25">
      <c r="G68" s="2"/>
    </row>
    <row r="69" spans="7:7" x14ac:dyDescent="0.25">
      <c r="G69" s="2"/>
    </row>
    <row r="70" spans="7:7" x14ac:dyDescent="0.25">
      <c r="G70" s="2"/>
    </row>
    <row r="71" spans="7:7" x14ac:dyDescent="0.25">
      <c r="G71" s="2"/>
    </row>
    <row r="72" spans="7:7" x14ac:dyDescent="0.25">
      <c r="G72" s="2"/>
    </row>
    <row r="73" spans="7:7" x14ac:dyDescent="0.25">
      <c r="G73" s="2"/>
    </row>
    <row r="74" spans="7:7" x14ac:dyDescent="0.25">
      <c r="G74" s="2"/>
    </row>
    <row r="75" spans="7:7" x14ac:dyDescent="0.25">
      <c r="G75" s="2"/>
    </row>
    <row r="76" spans="7:7" x14ac:dyDescent="0.25">
      <c r="G76" s="2"/>
    </row>
    <row r="77" spans="7:7" x14ac:dyDescent="0.25">
      <c r="G77" s="2"/>
    </row>
    <row r="78" spans="7:7" x14ac:dyDescent="0.25">
      <c r="G78" s="2"/>
    </row>
    <row r="79" spans="7:7" x14ac:dyDescent="0.25">
      <c r="G79" s="2"/>
    </row>
    <row r="80" spans="7:7" x14ac:dyDescent="0.25">
      <c r="G80" s="2"/>
    </row>
    <row r="81" spans="7:7" x14ac:dyDescent="0.25">
      <c r="G81" s="2"/>
    </row>
  </sheetData>
  <sortState xmlns:xlrd2="http://schemas.microsoft.com/office/spreadsheetml/2017/richdata2" ref="G1:G82">
    <sortCondition ref="G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fleeces</vt:lpstr>
      <vt:lpstr>table</vt:lpstr>
      <vt:lpstr>fleeces!Print_Titles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&amp; Michele Long</dc:creator>
  <cp:lastModifiedBy>Rocky &amp; Michele Long</cp:lastModifiedBy>
  <cp:lastPrinted>2020-05-09T14:58:00Z</cp:lastPrinted>
  <dcterms:created xsi:type="dcterms:W3CDTF">2011-07-19T02:22:44Z</dcterms:created>
  <dcterms:modified xsi:type="dcterms:W3CDTF">2020-05-23T02:48:15Z</dcterms:modified>
</cp:coreProperties>
</file>